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Sat PM Results" sheetId="1" r:id="rId1"/>
    <sheet name="Sat PM Graph" sheetId="2" r:id="rId2"/>
    <sheet name="Sunday PM Results" sheetId="3" r:id="rId3"/>
    <sheet name="Sun PM Graph" sheetId="4" r:id="rId4"/>
    <sheet name="Windspeed Correlation" sheetId="5" r:id="rId5"/>
  </sheets>
  <definedNames/>
  <calcPr fullCalcOnLoad="1"/>
</workbook>
</file>

<file path=xl/sharedStrings.xml><?xml version="1.0" encoding="utf-8"?>
<sst xmlns="http://schemas.openxmlformats.org/spreadsheetml/2006/main" count="553" uniqueCount="141">
  <si>
    <t>Exclude</t>
  </si>
  <si>
    <t>Division</t>
  </si>
  <si>
    <t>Rank</t>
  </si>
  <si>
    <t>Tally</t>
  </si>
  <si>
    <t>Class</t>
  </si>
  <si>
    <t>Fleet</t>
  </si>
  <si>
    <t>SailNo</t>
  </si>
  <si>
    <t>Club</t>
  </si>
  <si>
    <t>HelmName</t>
  </si>
  <si>
    <t>Rating</t>
  </si>
  <si>
    <t>Heat #1</t>
  </si>
  <si>
    <t>Heat #2</t>
  </si>
  <si>
    <t>R3</t>
  </si>
  <si>
    <t>R4</t>
  </si>
  <si>
    <t>R5</t>
  </si>
  <si>
    <t>R6</t>
  </si>
  <si>
    <t>R7</t>
  </si>
  <si>
    <t>Total</t>
  </si>
  <si>
    <t>Nett</t>
  </si>
  <si>
    <t>1st</t>
  </si>
  <si>
    <t>A Class Standard</t>
  </si>
  <si>
    <t>Presidents Cup</t>
  </si>
  <si>
    <t>AUS 22</t>
  </si>
  <si>
    <t>Gosford</t>
  </si>
  <si>
    <t>Mark Johnston</t>
  </si>
  <si>
    <t>2nd</t>
  </si>
  <si>
    <t>A Class Curved</t>
  </si>
  <si>
    <t>AUS 6</t>
  </si>
  <si>
    <t>McCYC</t>
  </si>
  <si>
    <t>David Parker</t>
  </si>
  <si>
    <t>3rd</t>
  </si>
  <si>
    <t>A Class Foil</t>
  </si>
  <si>
    <t>AUS 4</t>
  </si>
  <si>
    <t>KCC</t>
  </si>
  <si>
    <t>Steven Brewin</t>
  </si>
  <si>
    <t>4th</t>
  </si>
  <si>
    <t>AUS 972</t>
  </si>
  <si>
    <t>SBSC</t>
  </si>
  <si>
    <t>David Brewer</t>
  </si>
  <si>
    <t>5th</t>
  </si>
  <si>
    <t>AUS 48</t>
  </si>
  <si>
    <t>MYC</t>
  </si>
  <si>
    <t>Ian Johnson</t>
  </si>
  <si>
    <t>6th</t>
  </si>
  <si>
    <t>AUS 937</t>
  </si>
  <si>
    <t>Jon Knorr</t>
  </si>
  <si>
    <t>7th</t>
  </si>
  <si>
    <t>AUS 7</t>
  </si>
  <si>
    <t>Hamish Sinclair</t>
  </si>
  <si>
    <t>8th</t>
  </si>
  <si>
    <t>AUS 965</t>
  </si>
  <si>
    <t>St Leonards</t>
  </si>
  <si>
    <t>Richie Howells</t>
  </si>
  <si>
    <t>9th</t>
  </si>
  <si>
    <t>AUS 1017</t>
  </si>
  <si>
    <t>Stuart Scott</t>
  </si>
  <si>
    <t>10th</t>
  </si>
  <si>
    <t>AUS 962</t>
  </si>
  <si>
    <t>Elwood</t>
  </si>
  <si>
    <t>Ross LLoyd</t>
  </si>
  <si>
    <t>11th</t>
  </si>
  <si>
    <t>AUS 977</t>
  </si>
  <si>
    <t>Henley</t>
  </si>
  <si>
    <t>Neil How</t>
  </si>
  <si>
    <t>12th</t>
  </si>
  <si>
    <t>AUS 986</t>
  </si>
  <si>
    <t>Steven Wright</t>
  </si>
  <si>
    <t>13th</t>
  </si>
  <si>
    <t>AUS 933</t>
  </si>
  <si>
    <t>Brian Cole</t>
  </si>
  <si>
    <t>14th</t>
  </si>
  <si>
    <t>AUS 9</t>
  </si>
  <si>
    <t>LCSC</t>
  </si>
  <si>
    <t>John Dowling</t>
  </si>
  <si>
    <t>15th</t>
  </si>
  <si>
    <t>AUS 49</t>
  </si>
  <si>
    <t>Matt Johnson</t>
  </si>
  <si>
    <t>16th</t>
  </si>
  <si>
    <t>AUS 974</t>
  </si>
  <si>
    <t>RoYC</t>
  </si>
  <si>
    <t>Geoff Fiske</t>
  </si>
  <si>
    <t>17th</t>
  </si>
  <si>
    <t>AUS 961</t>
  </si>
  <si>
    <t>Joseph Picone</t>
  </si>
  <si>
    <t>18th</t>
  </si>
  <si>
    <t>AUS 990</t>
  </si>
  <si>
    <t>Stephen Dyble</t>
  </si>
  <si>
    <t>19th</t>
  </si>
  <si>
    <t>AUS 1010</t>
  </si>
  <si>
    <t>Richmond River</t>
  </si>
  <si>
    <t>Ian Michie</t>
  </si>
  <si>
    <t>AUS 8</t>
  </si>
  <si>
    <t>Graeme Harbour</t>
  </si>
  <si>
    <t>21st</t>
  </si>
  <si>
    <t>AUS 992</t>
  </si>
  <si>
    <t>Westernport</t>
  </si>
  <si>
    <t>James Cooper</t>
  </si>
  <si>
    <t>22nd</t>
  </si>
  <si>
    <t>AUS 37</t>
  </si>
  <si>
    <t>Bruce McArthur</t>
  </si>
  <si>
    <t>23rd</t>
  </si>
  <si>
    <t>AUS 1000</t>
  </si>
  <si>
    <t>Wayne Thorn</t>
  </si>
  <si>
    <t>AUS 40</t>
  </si>
  <si>
    <t>Michael Kopp</t>
  </si>
  <si>
    <t>25th</t>
  </si>
  <si>
    <t>AUS 25</t>
  </si>
  <si>
    <t>Steve Brayshaw</t>
  </si>
  <si>
    <t>DNC</t>
  </si>
  <si>
    <t>AUS 5</t>
  </si>
  <si>
    <t>Horst Kopp</t>
  </si>
  <si>
    <t>AUS 936</t>
  </si>
  <si>
    <t>John McDonald</t>
  </si>
  <si>
    <t>AUS 944</t>
  </si>
  <si>
    <t>Freek Wetzels</t>
  </si>
  <si>
    <t>AUS 957</t>
  </si>
  <si>
    <t>Doug Haig</t>
  </si>
  <si>
    <t>AUS 989</t>
  </si>
  <si>
    <t>Croften Dawson</t>
  </si>
  <si>
    <t>AUS 923</t>
  </si>
  <si>
    <t>Mike Wold</t>
  </si>
  <si>
    <t>DNF</t>
  </si>
  <si>
    <t>AUS 945</t>
  </si>
  <si>
    <t>Ken Karn</t>
  </si>
  <si>
    <t>Helm
NameHelm
Name</t>
  </si>
  <si>
    <t>Average</t>
  </si>
  <si>
    <t>Range</t>
  </si>
  <si>
    <t>Class 
AverageClass 
Average</t>
  </si>
  <si>
    <t>Delta</t>
  </si>
  <si>
    <t>Heat #5</t>
  </si>
  <si>
    <t>Heat #6</t>
  </si>
  <si>
    <t>(46:09)</t>
  </si>
  <si>
    <t>(50:33)</t>
  </si>
  <si>
    <t>(51:00)</t>
  </si>
  <si>
    <t>(54:35)</t>
  </si>
  <si>
    <t>(DNF)</t>
  </si>
  <si>
    <t>DSQ</t>
  </si>
  <si>
    <t>Windspeed</t>
  </si>
  <si>
    <t>Curved</t>
  </si>
  <si>
    <t>Foiling</t>
  </si>
  <si>
    <t>Standard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</si>
</sst>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[H]:MM:SS"/>
    <numFmt numFmtId="167" formatCode="0.00"/>
    <numFmt numFmtId="168" formatCode="0%"/>
    <numFmt numFmtId="169" formatCode="0.0%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Times New Roman"/>
      <family val="1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wrapText="1"/>
      <protection/>
    </xf>
    <xf numFmtId="167" fontId="1" fillId="0" borderId="0" xfId="20" applyNumberFormat="1">
      <alignment/>
      <protection/>
    </xf>
    <xf numFmtId="169" fontId="1" fillId="0" borderId="0" xfId="19" applyNumberFormat="1" applyFont="1" applyFill="1" applyBorder="1" applyAlignment="1" applyProtection="1">
      <alignment/>
      <protection/>
    </xf>
    <xf numFmtId="164" fontId="10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Race Times - Sat PM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(W 10 Kts,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1/2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m.)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1075"/>
          <c:w val="0.91975"/>
          <c:h val="0.76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'Sat PM Graph'!$M$2:$M$12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'Sat PM Graph'!$M$13:$M$21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'Sat PM Graph'!$M$22:$M$25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7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'Sat PM Graph'!$O$2:$O$12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'Sat PM Graph'!$O$13:$O$21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00B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'Sat PM Graph'!$O$22:$O$25</c:f>
              <c:numCache/>
            </c:numRef>
          </c:val>
          <c:smooth val="0"/>
        </c:ser>
        <c:marker val="1"/>
        <c:axId val="45686503"/>
        <c:axId val="8525344"/>
      </c:lineChart>
      <c:dateAx>
        <c:axId val="45686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25344"/>
        <c:crossesAt val="0"/>
        <c:auto val="0"/>
        <c:noMultiLvlLbl val="0"/>
      </c:dateAx>
      <c:valAx>
        <c:axId val="8525344"/>
        <c:scaling>
          <c:orientation val="minMax"/>
          <c:max val="2.5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Race Time (Mins)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86503"/>
        <c:crossesAt val="1"/>
        <c:crossBetween val="midCat"/>
        <c:dispUnits/>
      </c:valAx>
      <c:spPr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Race Times - Sun PM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(SW 10-15 Kts,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1/2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m.)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'Sun PM Graph'!$H$2:$H$13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'Sun PM Graph'!$H$14:$H$22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'Sun PM Graph'!$H$23:$H$29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7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'Sun PM Graph'!$J$2:$J$13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'Sun PM Graph'!$J$14:$J$22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00B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'Sun PM Graph'!$J$23:$J$29</c:f>
              <c:numCache/>
            </c:numRef>
          </c:val>
          <c:smooth val="0"/>
        </c:ser>
        <c:marker val="1"/>
        <c:axId val="9619233"/>
        <c:axId val="19464234"/>
      </c:lineChart>
      <c:dateAx>
        <c:axId val="9619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64234"/>
        <c:crossesAt val="0"/>
        <c:auto val="0"/>
        <c:noMultiLvlLbl val="0"/>
      </c:dateAx>
      <c:valAx>
        <c:axId val="19464234"/>
        <c:scaling>
          <c:orientation val="minMax"/>
          <c:max val="2.5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Race Time (Mins)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9233"/>
        <c:crossesAt val="1"/>
        <c:crossBetween val="midCat"/>
        <c:dispUnits/>
        <c:majorUnit val="0.1"/>
      </c:valAx>
      <c:spPr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0.25375</cdr:y>
    </cdr:from>
    <cdr:to>
      <cdr:x>0.3345</cdr:x>
      <cdr:y>0.322</cdr:y>
    </cdr:to>
    <cdr:sp>
      <cdr:nvSpPr>
        <cdr:cNvPr id="1" name="TextBox 1"/>
        <cdr:cNvSpPr>
          <a:spLocks/>
        </cdr:cNvSpPr>
      </cdr:nvSpPr>
      <cdr:spPr>
        <a:xfrm>
          <a:off x="1809750" y="981075"/>
          <a:ext cx="866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/>
            <a:t>Std. +1.4%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</xdr:row>
      <xdr:rowOff>19050</xdr:rowOff>
    </xdr:from>
    <xdr:to>
      <xdr:col>30</xdr:col>
      <xdr:colOff>47625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791450" y="409575"/>
        <a:ext cx="8001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142875</xdr:colOff>
      <xdr:row>5</xdr:row>
      <xdr:rowOff>9525</xdr:rowOff>
    </xdr:from>
    <xdr:to>
      <xdr:col>28</xdr:col>
      <xdr:colOff>209550</xdr:colOff>
      <xdr:row>6</xdr:row>
      <xdr:rowOff>104775</xdr:rowOff>
    </xdr:to>
    <xdr:sp>
      <xdr:nvSpPr>
        <xdr:cNvPr id="2" name="TextBox 1"/>
        <xdr:cNvSpPr>
          <a:spLocks/>
        </xdr:cNvSpPr>
      </xdr:nvSpPr>
      <xdr:spPr>
        <a:xfrm>
          <a:off x="13563600" y="1047750"/>
          <a:ext cx="1228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/>
            <a:t>Foiling +2.6%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0.292</cdr:y>
    </cdr:from>
    <cdr:to>
      <cdr:x>0.47125</cdr:x>
      <cdr:y>0.3605</cdr:y>
    </cdr:to>
    <cdr:sp>
      <cdr:nvSpPr>
        <cdr:cNvPr id="1" name="TextBox 1"/>
        <cdr:cNvSpPr>
          <a:spLocks/>
        </cdr:cNvSpPr>
      </cdr:nvSpPr>
      <cdr:spPr>
        <a:xfrm>
          <a:off x="2562225" y="1019175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/>
            <a:t>Std. +5.5%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28575</xdr:rowOff>
    </xdr:from>
    <xdr:to>
      <xdr:col>23</xdr:col>
      <xdr:colOff>247650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8839200" y="419100"/>
        <a:ext cx="70675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304800</xdr:colOff>
      <xdr:row>5</xdr:row>
      <xdr:rowOff>47625</xdr:rowOff>
    </xdr:from>
    <xdr:to>
      <xdr:col>22</xdr:col>
      <xdr:colOff>371475</xdr:colOff>
      <xdr:row>6</xdr:row>
      <xdr:rowOff>142875</xdr:rowOff>
    </xdr:to>
    <xdr:sp>
      <xdr:nvSpPr>
        <xdr:cNvPr id="2" name="TextBox 1"/>
        <xdr:cNvSpPr>
          <a:spLocks/>
        </xdr:cNvSpPr>
      </xdr:nvSpPr>
      <xdr:spPr>
        <a:xfrm>
          <a:off x="14220825" y="1085850"/>
          <a:ext cx="1228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/>
            <a:t>Foiling +3.1%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I5" sqref="I5"/>
    </sheetView>
  </sheetViews>
  <sheetFormatPr defaultColWidth="9.140625" defaultRowHeight="12.75"/>
  <cols>
    <col min="1" max="4" width="8.7109375" style="1" customWidth="1"/>
    <col min="5" max="5" width="20.00390625" style="1" customWidth="1"/>
    <col min="6" max="6" width="19.7109375" style="1" customWidth="1"/>
    <col min="7" max="8" width="8.7109375" style="1" customWidth="1"/>
    <col min="9" max="9" width="15.00390625" style="1" customWidth="1"/>
    <col min="10" max="16384" width="8.7109375" style="1" customWidth="1"/>
  </cols>
  <sheetData>
    <row r="1" spans="1:19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2:19" ht="12.75">
      <c r="B2" s="1">
        <v>1</v>
      </c>
      <c r="C2" s="1" t="s">
        <v>19</v>
      </c>
      <c r="D2" s="1">
        <v>4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>
        <v>70</v>
      </c>
      <c r="K2" s="3">
        <v>2.3402777777777777</v>
      </c>
      <c r="L2" s="3">
        <v>1.7305555555555554</v>
      </c>
      <c r="R2" s="1">
        <v>2</v>
      </c>
      <c r="S2" s="1">
        <v>2</v>
      </c>
    </row>
    <row r="3" spans="2:19" ht="12.75">
      <c r="B3" s="1">
        <v>1</v>
      </c>
      <c r="C3" s="1" t="s">
        <v>25</v>
      </c>
      <c r="D3" s="1">
        <v>12</v>
      </c>
      <c r="E3" s="1" t="s">
        <v>26</v>
      </c>
      <c r="G3" s="1" t="s">
        <v>27</v>
      </c>
      <c r="H3" s="1" t="s">
        <v>28</v>
      </c>
      <c r="I3" s="1" t="s">
        <v>29</v>
      </c>
      <c r="J3" s="1">
        <v>67.5</v>
      </c>
      <c r="K3" s="3">
        <v>2.279166666666667</v>
      </c>
      <c r="L3" s="3">
        <v>1.6777777777777778</v>
      </c>
      <c r="R3" s="1">
        <v>5</v>
      </c>
      <c r="S3" s="1">
        <v>5</v>
      </c>
    </row>
    <row r="4" spans="2:19" ht="12.75">
      <c r="B4" s="1">
        <v>1</v>
      </c>
      <c r="C4" s="1" t="s">
        <v>30</v>
      </c>
      <c r="D4" s="1">
        <v>7</v>
      </c>
      <c r="E4" s="1" t="s">
        <v>31</v>
      </c>
      <c r="G4" s="1" t="s">
        <v>32</v>
      </c>
      <c r="H4" s="1" t="s">
        <v>33</v>
      </c>
      <c r="I4" s="1" t="s">
        <v>34</v>
      </c>
      <c r="J4" s="1">
        <v>65.5</v>
      </c>
      <c r="K4" s="3">
        <v>2.2215277777777778</v>
      </c>
      <c r="L4" s="3">
        <v>1.6444444444444446</v>
      </c>
      <c r="R4" s="1">
        <v>7</v>
      </c>
      <c r="S4" s="1">
        <v>7</v>
      </c>
    </row>
    <row r="5" spans="2:19" ht="12.75">
      <c r="B5" s="1">
        <v>1</v>
      </c>
      <c r="C5" s="1" t="s">
        <v>35</v>
      </c>
      <c r="D5" s="1">
        <v>26</v>
      </c>
      <c r="E5" s="1" t="s">
        <v>31</v>
      </c>
      <c r="G5" s="1" t="s">
        <v>36</v>
      </c>
      <c r="H5" s="1" t="s">
        <v>37</v>
      </c>
      <c r="I5" s="1" t="s">
        <v>38</v>
      </c>
      <c r="J5" s="1">
        <v>65.5</v>
      </c>
      <c r="K5" s="3">
        <v>2.2944444444444447</v>
      </c>
      <c r="L5" s="3">
        <v>1.625</v>
      </c>
      <c r="R5" s="1">
        <v>12</v>
      </c>
      <c r="S5" s="1">
        <v>12</v>
      </c>
    </row>
    <row r="6" spans="2:19" ht="12.75">
      <c r="B6" s="1">
        <v>1</v>
      </c>
      <c r="C6" s="1" t="s">
        <v>39</v>
      </c>
      <c r="D6" s="1">
        <v>9</v>
      </c>
      <c r="E6" s="1" t="s">
        <v>20</v>
      </c>
      <c r="F6" s="1" t="s">
        <v>21</v>
      </c>
      <c r="G6" s="1" t="s">
        <v>40</v>
      </c>
      <c r="H6" s="1" t="s">
        <v>41</v>
      </c>
      <c r="I6" s="1" t="s">
        <v>42</v>
      </c>
      <c r="J6" s="1">
        <v>70</v>
      </c>
      <c r="K6" s="3">
        <v>2.4180555555555556</v>
      </c>
      <c r="L6" s="3">
        <v>1.7763888888888888</v>
      </c>
      <c r="R6" s="1">
        <v>12</v>
      </c>
      <c r="S6" s="1">
        <v>12</v>
      </c>
    </row>
    <row r="7" spans="2:19" ht="12.75">
      <c r="B7" s="1">
        <v>1</v>
      </c>
      <c r="C7" s="1" t="s">
        <v>43</v>
      </c>
      <c r="D7" s="1">
        <v>19</v>
      </c>
      <c r="E7" s="1" t="s">
        <v>20</v>
      </c>
      <c r="F7" s="1" t="s">
        <v>21</v>
      </c>
      <c r="G7" s="1" t="s">
        <v>44</v>
      </c>
      <c r="H7" s="1" t="s">
        <v>28</v>
      </c>
      <c r="I7" s="1" t="s">
        <v>45</v>
      </c>
      <c r="J7" s="1">
        <v>70</v>
      </c>
      <c r="K7" s="3">
        <v>2.411111111111111</v>
      </c>
      <c r="L7" s="3">
        <v>1.7840277777777782</v>
      </c>
      <c r="R7" s="1">
        <v>12</v>
      </c>
      <c r="S7" s="1">
        <v>12</v>
      </c>
    </row>
    <row r="8" spans="2:19" ht="12.75">
      <c r="B8" s="1">
        <v>1</v>
      </c>
      <c r="C8" s="1" t="s">
        <v>46</v>
      </c>
      <c r="D8" s="1">
        <v>13</v>
      </c>
      <c r="E8" s="1" t="s">
        <v>26</v>
      </c>
      <c r="G8" s="1" t="s">
        <v>47</v>
      </c>
      <c r="H8" s="1" t="s">
        <v>28</v>
      </c>
      <c r="I8" s="1" t="s">
        <v>48</v>
      </c>
      <c r="J8" s="1">
        <v>67.5</v>
      </c>
      <c r="K8" s="3">
        <v>2.3333333333333335</v>
      </c>
      <c r="L8" s="3">
        <v>1.7243055555555555</v>
      </c>
      <c r="R8" s="1">
        <v>15</v>
      </c>
      <c r="S8" s="1">
        <v>15</v>
      </c>
    </row>
    <row r="9" spans="2:19" ht="12.75">
      <c r="B9" s="1">
        <v>1</v>
      </c>
      <c r="C9" s="1" t="s">
        <v>49</v>
      </c>
      <c r="D9" s="1">
        <v>25</v>
      </c>
      <c r="E9" s="1" t="s">
        <v>26</v>
      </c>
      <c r="G9" s="1" t="s">
        <v>50</v>
      </c>
      <c r="H9" s="1" t="s">
        <v>51</v>
      </c>
      <c r="I9" s="1" t="s">
        <v>52</v>
      </c>
      <c r="J9" s="1">
        <v>67.5</v>
      </c>
      <c r="K9" s="3">
        <v>2.3006944444444444</v>
      </c>
      <c r="L9" s="3">
        <v>1.7395833333333333</v>
      </c>
      <c r="R9" s="1">
        <v>17</v>
      </c>
      <c r="S9" s="1">
        <v>17</v>
      </c>
    </row>
    <row r="10" spans="2:19" ht="12.75">
      <c r="B10" s="1">
        <v>1</v>
      </c>
      <c r="C10" s="1" t="s">
        <v>53</v>
      </c>
      <c r="D10" s="1">
        <v>3</v>
      </c>
      <c r="E10" s="1" t="s">
        <v>31</v>
      </c>
      <c r="G10" s="1" t="s">
        <v>54</v>
      </c>
      <c r="I10" s="1" t="s">
        <v>55</v>
      </c>
      <c r="J10" s="1">
        <v>65.5</v>
      </c>
      <c r="K10" s="3">
        <v>2.254166666666667</v>
      </c>
      <c r="L10" s="3">
        <v>1.7083333333333333</v>
      </c>
      <c r="R10" s="1">
        <v>19</v>
      </c>
      <c r="S10" s="1">
        <v>19</v>
      </c>
    </row>
    <row r="11" spans="2:19" ht="12.75">
      <c r="B11" s="1">
        <v>1</v>
      </c>
      <c r="C11" s="1" t="s">
        <v>56</v>
      </c>
      <c r="D11" s="1">
        <v>24</v>
      </c>
      <c r="E11" s="1" t="s">
        <v>26</v>
      </c>
      <c r="G11" s="1" t="s">
        <v>57</v>
      </c>
      <c r="H11" s="1" t="s">
        <v>58</v>
      </c>
      <c r="I11" s="1" t="s">
        <v>59</v>
      </c>
      <c r="J11" s="1">
        <v>67.5</v>
      </c>
      <c r="K11" s="3">
        <v>2.3958333333333335</v>
      </c>
      <c r="L11" s="3">
        <v>1.7270833333333335</v>
      </c>
      <c r="R11" s="1">
        <v>20</v>
      </c>
      <c r="S11" s="1">
        <v>20</v>
      </c>
    </row>
    <row r="12" spans="2:19" ht="12.75">
      <c r="B12" s="1">
        <v>1</v>
      </c>
      <c r="C12" s="1" t="s">
        <v>60</v>
      </c>
      <c r="D12" s="1">
        <v>28</v>
      </c>
      <c r="E12" s="1" t="s">
        <v>26</v>
      </c>
      <c r="G12" s="1" t="s">
        <v>61</v>
      </c>
      <c r="H12" s="1" t="s">
        <v>62</v>
      </c>
      <c r="I12" s="1" t="s">
        <v>63</v>
      </c>
      <c r="J12" s="1">
        <v>67.5</v>
      </c>
      <c r="K12" s="3">
        <v>2.338888888888889</v>
      </c>
      <c r="L12" s="3">
        <v>1.736111111111111</v>
      </c>
      <c r="R12" s="1">
        <v>20</v>
      </c>
      <c r="S12" s="1">
        <v>20</v>
      </c>
    </row>
    <row r="13" spans="2:19" ht="12.75">
      <c r="B13" s="1">
        <v>1</v>
      </c>
      <c r="C13" s="1" t="s">
        <v>64</v>
      </c>
      <c r="D13" s="1">
        <v>29</v>
      </c>
      <c r="E13" s="1" t="s">
        <v>26</v>
      </c>
      <c r="G13" s="1" t="s">
        <v>65</v>
      </c>
      <c r="H13" s="1" t="s">
        <v>58</v>
      </c>
      <c r="I13" s="1" t="s">
        <v>66</v>
      </c>
      <c r="J13" s="1">
        <v>67.5</v>
      </c>
      <c r="K13" s="3">
        <v>2.3826388888888888</v>
      </c>
      <c r="L13" s="3">
        <v>1.7291666666666665</v>
      </c>
      <c r="R13" s="1">
        <v>20.5</v>
      </c>
      <c r="S13" s="1">
        <v>20.5</v>
      </c>
    </row>
    <row r="14" spans="2:19" ht="12.75">
      <c r="B14" s="1">
        <v>1</v>
      </c>
      <c r="C14" s="1" t="s">
        <v>67</v>
      </c>
      <c r="D14" s="1">
        <v>17</v>
      </c>
      <c r="E14" s="1" t="s">
        <v>20</v>
      </c>
      <c r="F14" s="1" t="s">
        <v>21</v>
      </c>
      <c r="G14" s="1" t="s">
        <v>68</v>
      </c>
      <c r="H14" s="1" t="s">
        <v>58</v>
      </c>
      <c r="I14" s="1" t="s">
        <v>69</v>
      </c>
      <c r="J14" s="1">
        <v>70</v>
      </c>
      <c r="K14" s="3">
        <v>2.564583333333333</v>
      </c>
      <c r="L14" s="3">
        <v>1.8020833333333333</v>
      </c>
      <c r="R14" s="1">
        <v>25</v>
      </c>
      <c r="S14" s="1">
        <v>25</v>
      </c>
    </row>
    <row r="15" spans="2:19" ht="12.75">
      <c r="B15" s="1">
        <v>1</v>
      </c>
      <c r="C15" s="1" t="s">
        <v>70</v>
      </c>
      <c r="D15" s="1">
        <v>15</v>
      </c>
      <c r="E15" s="1" t="s">
        <v>26</v>
      </c>
      <c r="G15" s="1" t="s">
        <v>71</v>
      </c>
      <c r="H15" s="1" t="s">
        <v>72</v>
      </c>
      <c r="I15" s="1" t="s">
        <v>73</v>
      </c>
      <c r="J15" s="1">
        <v>67.5</v>
      </c>
      <c r="K15" s="3">
        <v>2.5055555555555555</v>
      </c>
      <c r="L15" s="3">
        <v>1.7291666666666665</v>
      </c>
      <c r="R15" s="1">
        <v>25.5</v>
      </c>
      <c r="S15" s="1">
        <v>25.5</v>
      </c>
    </row>
    <row r="16" spans="2:19" ht="12.75">
      <c r="B16" s="1">
        <v>1</v>
      </c>
      <c r="C16" s="1" t="s">
        <v>74</v>
      </c>
      <c r="D16" s="1">
        <v>10</v>
      </c>
      <c r="E16" s="1" t="s">
        <v>31</v>
      </c>
      <c r="G16" s="1" t="s">
        <v>75</v>
      </c>
      <c r="H16" s="1" t="s">
        <v>41</v>
      </c>
      <c r="I16" s="1" t="s">
        <v>76</v>
      </c>
      <c r="J16" s="1">
        <v>65.5</v>
      </c>
      <c r="K16" s="3">
        <v>2.4097222222222223</v>
      </c>
      <c r="L16" s="3">
        <v>1.7152777777777777</v>
      </c>
      <c r="R16" s="1">
        <v>29</v>
      </c>
      <c r="S16" s="1">
        <v>29</v>
      </c>
    </row>
    <row r="17" spans="2:19" ht="12.75">
      <c r="B17" s="1">
        <v>1</v>
      </c>
      <c r="C17" s="1" t="s">
        <v>77</v>
      </c>
      <c r="D17" s="1">
        <v>27</v>
      </c>
      <c r="E17" s="1" t="s">
        <v>26</v>
      </c>
      <c r="G17" s="1" t="s">
        <v>78</v>
      </c>
      <c r="H17" s="1" t="s">
        <v>79</v>
      </c>
      <c r="I17" s="1" t="s">
        <v>80</v>
      </c>
      <c r="J17" s="1">
        <v>67.5</v>
      </c>
      <c r="K17" s="3">
        <v>2.4965277777777777</v>
      </c>
      <c r="L17" s="3">
        <v>1.7868055555555555</v>
      </c>
      <c r="R17" s="1">
        <v>31</v>
      </c>
      <c r="S17" s="1">
        <v>31</v>
      </c>
    </row>
    <row r="18" spans="2:19" ht="12.75">
      <c r="B18" s="1">
        <v>1</v>
      </c>
      <c r="C18" s="1" t="s">
        <v>81</v>
      </c>
      <c r="D18" s="1">
        <v>23</v>
      </c>
      <c r="E18" s="1" t="s">
        <v>26</v>
      </c>
      <c r="G18" s="1" t="s">
        <v>82</v>
      </c>
      <c r="H18" s="1" t="s">
        <v>58</v>
      </c>
      <c r="I18" s="1" t="s">
        <v>83</v>
      </c>
      <c r="J18" s="1">
        <v>67.5</v>
      </c>
      <c r="K18" s="3">
        <v>2.5520833333333335</v>
      </c>
      <c r="L18" s="3">
        <v>1.7972222222222223</v>
      </c>
      <c r="R18" s="1">
        <v>36</v>
      </c>
      <c r="S18" s="1">
        <v>36</v>
      </c>
    </row>
    <row r="19" spans="2:19" ht="12.75">
      <c r="B19" s="1">
        <v>1</v>
      </c>
      <c r="C19" s="1" t="s">
        <v>84</v>
      </c>
      <c r="D19" s="1">
        <v>31</v>
      </c>
      <c r="E19" s="1" t="s">
        <v>31</v>
      </c>
      <c r="G19" s="1" t="s">
        <v>85</v>
      </c>
      <c r="H19" s="1" t="s">
        <v>28</v>
      </c>
      <c r="I19" s="1" t="s">
        <v>86</v>
      </c>
      <c r="J19" s="1">
        <v>65.5</v>
      </c>
      <c r="K19" s="3">
        <v>2.5652777777777778</v>
      </c>
      <c r="L19" s="3">
        <v>1.736111111111111</v>
      </c>
      <c r="R19" s="1">
        <v>38</v>
      </c>
      <c r="S19" s="1">
        <v>38</v>
      </c>
    </row>
    <row r="20" spans="2:19" ht="12.75">
      <c r="B20" s="1">
        <v>1</v>
      </c>
      <c r="C20" s="1" t="s">
        <v>87</v>
      </c>
      <c r="D20" s="1">
        <v>2</v>
      </c>
      <c r="E20" s="1" t="s">
        <v>31</v>
      </c>
      <c r="G20" s="1" t="s">
        <v>88</v>
      </c>
      <c r="H20" s="1" t="s">
        <v>89</v>
      </c>
      <c r="I20" s="1" t="s">
        <v>90</v>
      </c>
      <c r="J20" s="1">
        <v>65.5</v>
      </c>
      <c r="K20" s="3">
        <v>2.511111111111111</v>
      </c>
      <c r="L20" s="3">
        <v>1.7625000000000002</v>
      </c>
      <c r="R20" s="1">
        <v>38</v>
      </c>
      <c r="S20" s="1">
        <v>38</v>
      </c>
    </row>
    <row r="21" spans="2:19" ht="12.75">
      <c r="B21" s="1">
        <v>1</v>
      </c>
      <c r="C21" s="1" t="s">
        <v>87</v>
      </c>
      <c r="D21" s="1">
        <v>14</v>
      </c>
      <c r="E21" s="1" t="s">
        <v>31</v>
      </c>
      <c r="G21" s="1" t="s">
        <v>91</v>
      </c>
      <c r="H21" s="1" t="s">
        <v>28</v>
      </c>
      <c r="I21" s="1" t="s">
        <v>92</v>
      </c>
      <c r="J21" s="1">
        <v>65.5</v>
      </c>
      <c r="K21" s="3">
        <v>2.5590277777777777</v>
      </c>
      <c r="L21" s="3">
        <v>1.7416666666666665</v>
      </c>
      <c r="R21" s="1">
        <v>38</v>
      </c>
      <c r="S21" s="1">
        <v>38</v>
      </c>
    </row>
    <row r="22" spans="2:19" ht="12.75">
      <c r="B22" s="1">
        <v>1</v>
      </c>
      <c r="C22" s="1" t="s">
        <v>93</v>
      </c>
      <c r="D22" s="1">
        <v>32</v>
      </c>
      <c r="E22" s="1" t="s">
        <v>31</v>
      </c>
      <c r="G22" s="1" t="s">
        <v>94</v>
      </c>
      <c r="H22" s="1" t="s">
        <v>95</v>
      </c>
      <c r="I22" s="1" t="s">
        <v>96</v>
      </c>
      <c r="J22" s="1">
        <v>65.5</v>
      </c>
      <c r="K22" s="3">
        <v>2.526388888888889</v>
      </c>
      <c r="L22" s="3">
        <v>1.8048611111111112</v>
      </c>
      <c r="R22" s="1">
        <v>41</v>
      </c>
      <c r="S22" s="1">
        <v>41</v>
      </c>
    </row>
    <row r="23" spans="2:19" ht="12.75">
      <c r="B23" s="1">
        <v>1</v>
      </c>
      <c r="C23" s="1" t="s">
        <v>97</v>
      </c>
      <c r="D23" s="1">
        <v>6</v>
      </c>
      <c r="E23" s="1" t="s">
        <v>31</v>
      </c>
      <c r="G23" s="1" t="s">
        <v>98</v>
      </c>
      <c r="H23" s="1" t="s">
        <v>33</v>
      </c>
      <c r="I23" s="1" t="s">
        <v>99</v>
      </c>
      <c r="J23" s="1">
        <v>65.5</v>
      </c>
      <c r="K23" s="3">
        <v>2.6104166666666666</v>
      </c>
      <c r="L23" s="3">
        <v>1.7854166666666667</v>
      </c>
      <c r="R23" s="1">
        <v>43</v>
      </c>
      <c r="S23" s="1">
        <v>43</v>
      </c>
    </row>
    <row r="24" spans="2:19" ht="12.75">
      <c r="B24" s="1">
        <v>1</v>
      </c>
      <c r="C24" s="1" t="s">
        <v>100</v>
      </c>
      <c r="D24" s="1">
        <v>1</v>
      </c>
      <c r="E24" s="1" t="s">
        <v>31</v>
      </c>
      <c r="G24" s="1" t="s">
        <v>101</v>
      </c>
      <c r="H24" s="1" t="s">
        <v>79</v>
      </c>
      <c r="I24" s="1" t="s">
        <v>102</v>
      </c>
      <c r="J24" s="1">
        <v>65.5</v>
      </c>
      <c r="K24" s="3">
        <v>2.735416666666667</v>
      </c>
      <c r="L24" s="3">
        <v>1.8701388888888888</v>
      </c>
      <c r="R24" s="1">
        <v>47</v>
      </c>
      <c r="S24" s="1">
        <v>47</v>
      </c>
    </row>
    <row r="25" spans="2:19" ht="12.75">
      <c r="B25" s="1">
        <v>1</v>
      </c>
      <c r="C25" s="1" t="s">
        <v>100</v>
      </c>
      <c r="D25" s="1">
        <v>8</v>
      </c>
      <c r="E25" s="1" t="s">
        <v>31</v>
      </c>
      <c r="G25" s="1" t="s">
        <v>103</v>
      </c>
      <c r="H25" s="1" t="s">
        <v>28</v>
      </c>
      <c r="I25" s="1" t="s">
        <v>104</v>
      </c>
      <c r="J25" s="1">
        <v>65.5</v>
      </c>
      <c r="K25" s="3">
        <v>2.693055555555556</v>
      </c>
      <c r="L25" s="3">
        <v>1.9131944444444444</v>
      </c>
      <c r="R25" s="1">
        <v>47</v>
      </c>
      <c r="S25" s="1">
        <v>47</v>
      </c>
    </row>
    <row r="26" spans="2:19" ht="12.75">
      <c r="B26" s="1">
        <v>1</v>
      </c>
      <c r="C26" s="1" t="s">
        <v>105</v>
      </c>
      <c r="D26" s="1">
        <v>5</v>
      </c>
      <c r="E26" s="1" t="s">
        <v>31</v>
      </c>
      <c r="G26" s="1" t="s">
        <v>106</v>
      </c>
      <c r="H26" s="1" t="s">
        <v>28</v>
      </c>
      <c r="I26" s="1" t="s">
        <v>107</v>
      </c>
      <c r="J26" s="1">
        <v>65.5</v>
      </c>
      <c r="K26" s="1" t="s">
        <v>108</v>
      </c>
      <c r="L26" s="1" t="s">
        <v>108</v>
      </c>
      <c r="R26" s="1">
        <v>66</v>
      </c>
      <c r="S26" s="1">
        <v>66</v>
      </c>
    </row>
    <row r="27" spans="2:19" ht="12.75">
      <c r="B27" s="1">
        <v>1</v>
      </c>
      <c r="C27" s="1" t="s">
        <v>105</v>
      </c>
      <c r="D27" s="1">
        <v>11</v>
      </c>
      <c r="E27" s="1" t="s">
        <v>20</v>
      </c>
      <c r="F27" s="1" t="s">
        <v>21</v>
      </c>
      <c r="G27" s="1" t="s">
        <v>109</v>
      </c>
      <c r="H27" s="1" t="s">
        <v>28</v>
      </c>
      <c r="I27" s="1" t="s">
        <v>110</v>
      </c>
      <c r="J27" s="1">
        <v>70</v>
      </c>
      <c r="K27" s="1" t="s">
        <v>108</v>
      </c>
      <c r="L27" s="1" t="s">
        <v>108</v>
      </c>
      <c r="R27" s="1">
        <v>66</v>
      </c>
      <c r="S27" s="1">
        <v>66</v>
      </c>
    </row>
    <row r="28" spans="2:19" ht="12.75">
      <c r="B28" s="1">
        <v>1</v>
      </c>
      <c r="C28" s="1" t="s">
        <v>105</v>
      </c>
      <c r="D28" s="1">
        <v>18</v>
      </c>
      <c r="E28" s="1" t="s">
        <v>20</v>
      </c>
      <c r="F28" s="1" t="s">
        <v>21</v>
      </c>
      <c r="G28" s="1" t="s">
        <v>111</v>
      </c>
      <c r="I28" s="1" t="s">
        <v>112</v>
      </c>
      <c r="J28" s="1">
        <v>70</v>
      </c>
      <c r="K28" s="1" t="s">
        <v>108</v>
      </c>
      <c r="L28" s="1" t="s">
        <v>108</v>
      </c>
      <c r="R28" s="1">
        <v>66</v>
      </c>
      <c r="S28" s="1">
        <v>66</v>
      </c>
    </row>
    <row r="29" spans="2:19" ht="12.75">
      <c r="B29" s="1">
        <v>1</v>
      </c>
      <c r="C29" s="1" t="s">
        <v>105</v>
      </c>
      <c r="D29" s="1">
        <v>20</v>
      </c>
      <c r="E29" s="1" t="s">
        <v>26</v>
      </c>
      <c r="G29" s="1" t="s">
        <v>113</v>
      </c>
      <c r="H29" s="1" t="s">
        <v>58</v>
      </c>
      <c r="I29" s="1" t="s">
        <v>114</v>
      </c>
      <c r="J29" s="1">
        <v>67.5</v>
      </c>
      <c r="K29" s="1" t="s">
        <v>108</v>
      </c>
      <c r="L29" s="1" t="s">
        <v>108</v>
      </c>
      <c r="R29" s="1">
        <v>66</v>
      </c>
      <c r="S29" s="1">
        <v>66</v>
      </c>
    </row>
    <row r="30" spans="2:19" ht="12.75">
      <c r="B30" s="1">
        <v>1</v>
      </c>
      <c r="C30" s="1" t="s">
        <v>105</v>
      </c>
      <c r="D30" s="1">
        <v>22</v>
      </c>
      <c r="E30" s="1" t="s">
        <v>26</v>
      </c>
      <c r="G30" s="1" t="s">
        <v>115</v>
      </c>
      <c r="H30" s="1" t="s">
        <v>58</v>
      </c>
      <c r="I30" s="1" t="s">
        <v>116</v>
      </c>
      <c r="J30" s="1">
        <v>67.5</v>
      </c>
      <c r="K30" s="1" t="s">
        <v>108</v>
      </c>
      <c r="L30" s="1" t="s">
        <v>108</v>
      </c>
      <c r="R30" s="1">
        <v>66</v>
      </c>
      <c r="S30" s="1">
        <v>66</v>
      </c>
    </row>
    <row r="31" spans="2:19" ht="12.75">
      <c r="B31" s="1">
        <v>1</v>
      </c>
      <c r="C31" s="1" t="s">
        <v>105</v>
      </c>
      <c r="D31" s="1">
        <v>30</v>
      </c>
      <c r="E31" s="1" t="s">
        <v>26</v>
      </c>
      <c r="G31" s="1" t="s">
        <v>117</v>
      </c>
      <c r="H31" s="1" t="s">
        <v>58</v>
      </c>
      <c r="I31" s="1" t="s">
        <v>118</v>
      </c>
      <c r="J31" s="1">
        <v>67.5</v>
      </c>
      <c r="K31" s="1" t="s">
        <v>108</v>
      </c>
      <c r="L31" s="1" t="s">
        <v>108</v>
      </c>
      <c r="R31" s="1">
        <v>66</v>
      </c>
      <c r="S31" s="1">
        <v>66</v>
      </c>
    </row>
    <row r="32" spans="2:19" ht="12.75">
      <c r="B32" s="1">
        <v>1</v>
      </c>
      <c r="C32" s="1" t="s">
        <v>105</v>
      </c>
      <c r="D32" s="1">
        <v>16</v>
      </c>
      <c r="E32" s="1" t="s">
        <v>20</v>
      </c>
      <c r="F32" s="1" t="s">
        <v>21</v>
      </c>
      <c r="G32" s="1" t="s">
        <v>119</v>
      </c>
      <c r="H32" s="1" t="s">
        <v>58</v>
      </c>
      <c r="I32" s="1" t="s">
        <v>120</v>
      </c>
      <c r="J32" s="1">
        <v>70</v>
      </c>
      <c r="K32" s="1" t="s">
        <v>121</v>
      </c>
      <c r="L32" s="1" t="s">
        <v>108</v>
      </c>
      <c r="R32" s="1">
        <v>66</v>
      </c>
      <c r="S32" s="1">
        <v>66</v>
      </c>
    </row>
    <row r="33" spans="2:19" ht="12.75">
      <c r="B33" s="1">
        <v>1</v>
      </c>
      <c r="C33" s="1" t="s">
        <v>105</v>
      </c>
      <c r="D33" s="1">
        <v>21</v>
      </c>
      <c r="E33" s="1" t="s">
        <v>20</v>
      </c>
      <c r="F33" s="1" t="s">
        <v>21</v>
      </c>
      <c r="G33" s="1" t="s">
        <v>122</v>
      </c>
      <c r="H33" s="1" t="s">
        <v>58</v>
      </c>
      <c r="I33" s="1" t="s">
        <v>123</v>
      </c>
      <c r="J33" s="1">
        <v>70</v>
      </c>
      <c r="K33" s="1" t="s">
        <v>121</v>
      </c>
      <c r="L33" s="1" t="s">
        <v>108</v>
      </c>
      <c r="R33" s="1">
        <v>66</v>
      </c>
      <c r="S33" s="1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Q1" sqref="Q1"/>
    </sheetView>
  </sheetViews>
  <sheetFormatPr defaultColWidth="9.140625" defaultRowHeight="12.75"/>
  <cols>
    <col min="1" max="1" width="16.8515625" style="1" customWidth="1"/>
    <col min="2" max="2" width="8.7109375" style="1" customWidth="1"/>
    <col min="3" max="3" width="6.8515625" style="1" customWidth="1"/>
    <col min="4" max="4" width="10.7109375" style="1" customWidth="1"/>
    <col min="5" max="5" width="7.421875" style="1" customWidth="1"/>
    <col min="6" max="6" width="9.140625" style="1" customWidth="1"/>
    <col min="7" max="7" width="9.7109375" style="1" customWidth="1"/>
    <col min="8" max="12" width="0" style="1" hidden="1" customWidth="1"/>
    <col min="13" max="13" width="13.140625" style="1" customWidth="1"/>
    <col min="14" max="14" width="11.28125" style="1" customWidth="1"/>
    <col min="15" max="15" width="11.57421875" style="1" customWidth="1"/>
    <col min="16" max="16384" width="8.7109375" style="1" customWidth="1"/>
  </cols>
  <sheetData>
    <row r="1" spans="1:16" s="2" customFormat="1" ht="30.75" customHeight="1">
      <c r="A1" s="4" t="s">
        <v>4</v>
      </c>
      <c r="B1" s="4" t="s">
        <v>6</v>
      </c>
      <c r="C1" s="4" t="s">
        <v>7</v>
      </c>
      <c r="D1" s="5" t="s">
        <v>124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125</v>
      </c>
      <c r="N1" s="4" t="s">
        <v>126</v>
      </c>
      <c r="O1" s="5" t="s">
        <v>127</v>
      </c>
      <c r="P1" s="4" t="s">
        <v>128</v>
      </c>
    </row>
    <row r="2" spans="1:16" ht="12.75">
      <c r="A2" s="1" t="s">
        <v>26</v>
      </c>
      <c r="B2" s="1" t="s">
        <v>27</v>
      </c>
      <c r="C2" s="1" t="s">
        <v>28</v>
      </c>
      <c r="D2" s="1" t="s">
        <v>29</v>
      </c>
      <c r="E2" s="1">
        <v>67.5</v>
      </c>
      <c r="F2" s="3">
        <v>2.279166666666667</v>
      </c>
      <c r="G2" s="3">
        <v>1.6777777777777778</v>
      </c>
      <c r="H2" s="3">
        <v>2.118055555555556</v>
      </c>
      <c r="I2" s="3">
        <v>2.1458333333333335</v>
      </c>
      <c r="M2" s="3">
        <f>AVERAGE(F2:G2)</f>
        <v>1.9784722222222224</v>
      </c>
      <c r="N2" s="6">
        <f>STDEV(M2:M12)</f>
        <v>0.060457833124742136</v>
      </c>
      <c r="O2" s="3">
        <f>AVERAGE($M$2:$M$10)</f>
        <v>2.068441358024691</v>
      </c>
      <c r="P2" s="1">
        <v>0</v>
      </c>
    </row>
    <row r="3" spans="1:15" ht="12.75">
      <c r="A3" s="1" t="s">
        <v>26</v>
      </c>
      <c r="B3" s="1" t="s">
        <v>47</v>
      </c>
      <c r="C3" s="1" t="s">
        <v>28</v>
      </c>
      <c r="D3" s="1" t="s">
        <v>48</v>
      </c>
      <c r="E3" s="1">
        <v>67.5</v>
      </c>
      <c r="F3" s="3">
        <v>2.3333333333333335</v>
      </c>
      <c r="G3" s="3">
        <v>1.7243055555555555</v>
      </c>
      <c r="H3" s="3">
        <v>2.3541666666666665</v>
      </c>
      <c r="I3" s="3">
        <v>2.3402777777777777</v>
      </c>
      <c r="M3" s="3">
        <f aca="true" t="shared" si="0" ref="M3:M25">AVERAGE(F3:G3)</f>
        <v>2.0288194444444443</v>
      </c>
      <c r="N3" s="3"/>
      <c r="O3" s="3">
        <f aca="true" t="shared" si="1" ref="O3:O9">AVERAGE($M$2:$M$10)</f>
        <v>2.068441358024691</v>
      </c>
    </row>
    <row r="4" spans="1:15" ht="12.75">
      <c r="A4" s="1" t="s">
        <v>26</v>
      </c>
      <c r="B4" s="1" t="s">
        <v>50</v>
      </c>
      <c r="C4" s="1" t="s">
        <v>51</v>
      </c>
      <c r="D4" s="1" t="s">
        <v>52</v>
      </c>
      <c r="E4" s="1">
        <v>67.5</v>
      </c>
      <c r="F4" s="3">
        <v>2.3006944444444444</v>
      </c>
      <c r="G4" s="3">
        <v>1.7395833333333333</v>
      </c>
      <c r="H4" s="3">
        <v>2.0854166666666667</v>
      </c>
      <c r="I4" s="3">
        <v>2.0833333333333335</v>
      </c>
      <c r="M4" s="3">
        <f t="shared" si="0"/>
        <v>2.020138888888889</v>
      </c>
      <c r="N4" s="3"/>
      <c r="O4" s="3">
        <f t="shared" si="1"/>
        <v>2.068441358024691</v>
      </c>
    </row>
    <row r="5" spans="1:15" ht="12.75">
      <c r="A5" s="1" t="s">
        <v>26</v>
      </c>
      <c r="B5" s="1" t="s">
        <v>57</v>
      </c>
      <c r="C5" s="1" t="s">
        <v>58</v>
      </c>
      <c r="D5" s="1" t="s">
        <v>59</v>
      </c>
      <c r="E5" s="1">
        <v>67.5</v>
      </c>
      <c r="F5" s="3">
        <v>2.3958333333333335</v>
      </c>
      <c r="G5" s="3">
        <v>1.7270833333333335</v>
      </c>
      <c r="H5" s="3">
        <v>2.0625</v>
      </c>
      <c r="I5" s="3">
        <v>1.9500000000000002</v>
      </c>
      <c r="M5" s="3">
        <f t="shared" si="0"/>
        <v>2.0614583333333334</v>
      </c>
      <c r="N5" s="3"/>
      <c r="O5" s="3">
        <f t="shared" si="1"/>
        <v>2.068441358024691</v>
      </c>
    </row>
    <row r="6" spans="1:15" ht="12.75">
      <c r="A6" s="1" t="s">
        <v>26</v>
      </c>
      <c r="B6" s="1" t="s">
        <v>61</v>
      </c>
      <c r="C6" s="1" t="s">
        <v>62</v>
      </c>
      <c r="D6" s="1" t="s">
        <v>63</v>
      </c>
      <c r="E6" s="1">
        <v>67.5</v>
      </c>
      <c r="F6" s="3">
        <v>2.338888888888889</v>
      </c>
      <c r="G6" s="3">
        <v>1.736111111111111</v>
      </c>
      <c r="H6" s="3">
        <v>1.8722222222222222</v>
      </c>
      <c r="I6" s="3">
        <v>1.9333333333333331</v>
      </c>
      <c r="M6" s="3">
        <f t="shared" si="0"/>
        <v>2.0375</v>
      </c>
      <c r="N6" s="3"/>
      <c r="O6" s="3">
        <f t="shared" si="1"/>
        <v>2.068441358024691</v>
      </c>
    </row>
    <row r="7" spans="1:15" ht="12.75">
      <c r="A7" s="1" t="s">
        <v>26</v>
      </c>
      <c r="B7" s="1" t="s">
        <v>65</v>
      </c>
      <c r="C7" s="1" t="s">
        <v>58</v>
      </c>
      <c r="D7" s="1" t="s">
        <v>66</v>
      </c>
      <c r="E7" s="1">
        <v>67.5</v>
      </c>
      <c r="F7" s="3">
        <v>2.3826388888888888</v>
      </c>
      <c r="G7" s="3">
        <v>1.7291666666666665</v>
      </c>
      <c r="H7" s="3">
        <v>2.1444444444444444</v>
      </c>
      <c r="I7" s="3">
        <v>2.086805555555556</v>
      </c>
      <c r="M7" s="3">
        <f t="shared" si="0"/>
        <v>2.055902777777778</v>
      </c>
      <c r="N7" s="3"/>
      <c r="O7" s="3">
        <f t="shared" si="1"/>
        <v>2.068441358024691</v>
      </c>
    </row>
    <row r="8" spans="1:15" ht="12.75">
      <c r="A8" s="1" t="s">
        <v>26</v>
      </c>
      <c r="B8" s="1" t="s">
        <v>71</v>
      </c>
      <c r="C8" s="1" t="s">
        <v>72</v>
      </c>
      <c r="D8" s="1" t="s">
        <v>73</v>
      </c>
      <c r="E8" s="1">
        <v>67.5</v>
      </c>
      <c r="F8" s="3">
        <v>2.5055555555555555</v>
      </c>
      <c r="G8" s="3">
        <v>1.7291666666666665</v>
      </c>
      <c r="H8" s="3">
        <v>2.377083333333333</v>
      </c>
      <c r="I8" s="3">
        <v>2.176388888888889</v>
      </c>
      <c r="M8" s="3">
        <f t="shared" si="0"/>
        <v>2.1173611111111112</v>
      </c>
      <c r="N8" s="3"/>
      <c r="O8" s="3">
        <f t="shared" si="1"/>
        <v>2.068441358024691</v>
      </c>
    </row>
    <row r="9" spans="1:15" ht="12.75">
      <c r="A9" s="1" t="s">
        <v>26</v>
      </c>
      <c r="B9" s="1" t="s">
        <v>78</v>
      </c>
      <c r="C9" s="1" t="s">
        <v>79</v>
      </c>
      <c r="D9" s="1" t="s">
        <v>80</v>
      </c>
      <c r="E9" s="1">
        <v>67.5</v>
      </c>
      <c r="F9" s="3">
        <v>2.4965277777777777</v>
      </c>
      <c r="G9" s="3">
        <v>1.7868055555555555</v>
      </c>
      <c r="H9" s="3">
        <v>2.3138888888888887</v>
      </c>
      <c r="I9" s="3">
        <v>1.9416666666666669</v>
      </c>
      <c r="M9" s="3">
        <f t="shared" si="0"/>
        <v>2.1416666666666666</v>
      </c>
      <c r="N9" s="3"/>
      <c r="O9" s="3">
        <f t="shared" si="1"/>
        <v>2.068441358024691</v>
      </c>
    </row>
    <row r="10" spans="1:15" ht="12.75">
      <c r="A10" s="1" t="s">
        <v>26</v>
      </c>
      <c r="B10" s="1" t="s">
        <v>82</v>
      </c>
      <c r="C10" s="1" t="s">
        <v>58</v>
      </c>
      <c r="D10" s="1" t="s">
        <v>83</v>
      </c>
      <c r="E10" s="1">
        <v>67.5</v>
      </c>
      <c r="F10" s="3">
        <v>2.5520833333333335</v>
      </c>
      <c r="G10" s="3">
        <v>1.7972222222222223</v>
      </c>
      <c r="H10" s="3">
        <v>2.3354166666666667</v>
      </c>
      <c r="I10" s="3">
        <v>2.194444444444444</v>
      </c>
      <c r="M10" s="3">
        <f t="shared" si="0"/>
        <v>2.1746527777777778</v>
      </c>
      <c r="N10" s="3"/>
      <c r="O10" s="3">
        <f>AVERAGE($M$2:$M$10)</f>
        <v>2.068441358024691</v>
      </c>
    </row>
    <row r="11" spans="1:15" ht="12.75">
      <c r="A11" s="1" t="s">
        <v>26</v>
      </c>
      <c r="B11" s="1" t="s">
        <v>75</v>
      </c>
      <c r="C11" s="1" t="s">
        <v>41</v>
      </c>
      <c r="D11" s="1" t="s">
        <v>76</v>
      </c>
      <c r="E11" s="1">
        <v>65.5</v>
      </c>
      <c r="F11" s="3">
        <v>2.4097222222222223</v>
      </c>
      <c r="G11" s="3">
        <v>1.7152777777777777</v>
      </c>
      <c r="M11" s="3">
        <f>AVERAGE(F11:G11)</f>
        <v>2.0625</v>
      </c>
      <c r="N11" s="3"/>
      <c r="O11" s="3">
        <f aca="true" t="shared" si="2" ref="O11:O12">AVERAGE($M$2:$M$10)</f>
        <v>2.068441358024691</v>
      </c>
    </row>
    <row r="12" spans="1:15" ht="12.75">
      <c r="A12" s="1" t="s">
        <v>26</v>
      </c>
      <c r="B12" s="1" t="s">
        <v>88</v>
      </c>
      <c r="C12" s="1" t="s">
        <v>89</v>
      </c>
      <c r="D12" s="1" t="s">
        <v>90</v>
      </c>
      <c r="E12" s="1">
        <v>65.5</v>
      </c>
      <c r="F12" s="3">
        <v>2.511111111111111</v>
      </c>
      <c r="G12" s="3">
        <v>1.7625000000000002</v>
      </c>
      <c r="M12" s="3">
        <f>AVERAGE(F12:G12)</f>
        <v>2.1368055555555556</v>
      </c>
      <c r="O12" s="3">
        <f t="shared" si="2"/>
        <v>2.068441358024691</v>
      </c>
    </row>
    <row r="13" spans="1:16" ht="12.75">
      <c r="A13" s="1" t="s">
        <v>31</v>
      </c>
      <c r="B13" s="1" t="s">
        <v>32</v>
      </c>
      <c r="C13" s="1" t="s">
        <v>33</v>
      </c>
      <c r="D13" s="1" t="s">
        <v>34</v>
      </c>
      <c r="E13" s="1">
        <v>65.5</v>
      </c>
      <c r="F13" s="3">
        <v>2.2215277777777778</v>
      </c>
      <c r="G13" s="3">
        <v>1.6444444444444446</v>
      </c>
      <c r="H13" s="3"/>
      <c r="I13" s="3"/>
      <c r="M13" s="3">
        <f t="shared" si="0"/>
        <v>1.932986111111111</v>
      </c>
      <c r="N13" s="6">
        <f>STDEV(M13:M21)</f>
        <v>0.13982645547261183</v>
      </c>
      <c r="O13" s="3">
        <f>AVERAGE($M$13:$M$21)</f>
        <v>2.1271604938271604</v>
      </c>
      <c r="P13" s="7">
        <f>(O13-O10)/O10</f>
        <v>0.028388107583840094</v>
      </c>
    </row>
    <row r="14" spans="1:15" ht="12.75">
      <c r="A14" s="1" t="s">
        <v>31</v>
      </c>
      <c r="B14" s="1" t="s">
        <v>36</v>
      </c>
      <c r="C14" s="1" t="s">
        <v>37</v>
      </c>
      <c r="D14" s="1" t="s">
        <v>38</v>
      </c>
      <c r="E14" s="1">
        <v>65.5</v>
      </c>
      <c r="F14" s="3">
        <v>2.2944444444444447</v>
      </c>
      <c r="G14" s="3">
        <v>1.625</v>
      </c>
      <c r="M14" s="3">
        <f t="shared" si="0"/>
        <v>1.9597222222222224</v>
      </c>
      <c r="N14" s="3"/>
      <c r="O14" s="3">
        <f>AVERAGE($M$13:$M$21)</f>
        <v>2.1271604938271604</v>
      </c>
    </row>
    <row r="15" spans="1:15" ht="12.75">
      <c r="A15" s="1" t="s">
        <v>31</v>
      </c>
      <c r="B15" s="1" t="s">
        <v>54</v>
      </c>
      <c r="D15" s="1" t="s">
        <v>55</v>
      </c>
      <c r="E15" s="1">
        <v>65.5</v>
      </c>
      <c r="F15" s="3">
        <v>2.254166666666667</v>
      </c>
      <c r="G15" s="3">
        <v>1.7083333333333333</v>
      </c>
      <c r="M15" s="3">
        <f t="shared" si="0"/>
        <v>1.9812500000000002</v>
      </c>
      <c r="N15" s="3"/>
      <c r="O15" s="3">
        <f>AVERAGE($M$13:$M$21)</f>
        <v>2.1271604938271604</v>
      </c>
    </row>
    <row r="16" spans="1:15" ht="12.75">
      <c r="A16" s="1" t="s">
        <v>31</v>
      </c>
      <c r="B16" s="1" t="s">
        <v>85</v>
      </c>
      <c r="C16" s="1" t="s">
        <v>28</v>
      </c>
      <c r="D16" s="1" t="s">
        <v>86</v>
      </c>
      <c r="E16" s="1">
        <v>65.5</v>
      </c>
      <c r="F16" s="3">
        <v>2.5652777777777778</v>
      </c>
      <c r="G16" s="3">
        <v>1.736111111111111</v>
      </c>
      <c r="M16" s="3">
        <f t="shared" si="0"/>
        <v>2.1506944444444445</v>
      </c>
      <c r="N16" s="3"/>
      <c r="O16" s="3">
        <f>AVERAGE($M$13:$M$21)</f>
        <v>2.1271604938271604</v>
      </c>
    </row>
    <row r="17" spans="1:15" ht="12.75">
      <c r="A17" s="1" t="s">
        <v>31</v>
      </c>
      <c r="B17" s="1" t="s">
        <v>91</v>
      </c>
      <c r="C17" s="1" t="s">
        <v>28</v>
      </c>
      <c r="D17" s="1" t="s">
        <v>92</v>
      </c>
      <c r="E17" s="1">
        <v>65.5</v>
      </c>
      <c r="F17" s="3">
        <v>2.5590277777777777</v>
      </c>
      <c r="G17" s="3">
        <v>1.7416666666666665</v>
      </c>
      <c r="M17" s="3">
        <f t="shared" si="0"/>
        <v>2.150347222222222</v>
      </c>
      <c r="N17" s="3"/>
      <c r="O17" s="3">
        <f>AVERAGE($M$13:$M$21)</f>
        <v>2.1271604938271604</v>
      </c>
    </row>
    <row r="18" spans="1:15" ht="12.75">
      <c r="A18" s="1" t="s">
        <v>31</v>
      </c>
      <c r="B18" s="1" t="s">
        <v>94</v>
      </c>
      <c r="C18" s="1" t="s">
        <v>95</v>
      </c>
      <c r="D18" s="1" t="s">
        <v>96</v>
      </c>
      <c r="E18" s="1">
        <v>65.5</v>
      </c>
      <c r="F18" s="3">
        <v>2.526388888888889</v>
      </c>
      <c r="G18" s="3">
        <v>1.8048611111111112</v>
      </c>
      <c r="M18" s="3">
        <f t="shared" si="0"/>
        <v>2.1656250000000004</v>
      </c>
      <c r="N18" s="3"/>
      <c r="O18" s="3">
        <f>AVERAGE($M$13:$M$21)</f>
        <v>2.1271604938271604</v>
      </c>
    </row>
    <row r="19" spans="1:15" ht="12.75">
      <c r="A19" s="1" t="s">
        <v>31</v>
      </c>
      <c r="B19" s="1" t="s">
        <v>98</v>
      </c>
      <c r="C19" s="1" t="s">
        <v>33</v>
      </c>
      <c r="D19" s="1" t="s">
        <v>99</v>
      </c>
      <c r="E19" s="1">
        <v>65.5</v>
      </c>
      <c r="F19" s="3">
        <v>2.6104166666666666</v>
      </c>
      <c r="G19" s="3">
        <v>1.7854166666666667</v>
      </c>
      <c r="M19" s="3">
        <f t="shared" si="0"/>
        <v>2.1979166666666665</v>
      </c>
      <c r="N19" s="3"/>
      <c r="O19" s="3">
        <f>AVERAGE($M$13:$M$21)</f>
        <v>2.1271604938271604</v>
      </c>
    </row>
    <row r="20" spans="1:15" ht="12.75">
      <c r="A20" s="1" t="s">
        <v>31</v>
      </c>
      <c r="B20" s="1" t="s">
        <v>101</v>
      </c>
      <c r="C20" s="1" t="s">
        <v>79</v>
      </c>
      <c r="D20" s="1" t="s">
        <v>102</v>
      </c>
      <c r="E20" s="1">
        <v>65.5</v>
      </c>
      <c r="F20" s="3">
        <v>2.735416666666667</v>
      </c>
      <c r="G20" s="3">
        <v>1.8701388888888888</v>
      </c>
      <c r="M20" s="3">
        <f t="shared" si="0"/>
        <v>2.302777777777778</v>
      </c>
      <c r="N20" s="3"/>
      <c r="O20" s="3">
        <f>AVERAGE($M$13:$M$21)</f>
        <v>2.1271604938271604</v>
      </c>
    </row>
    <row r="21" spans="1:15" ht="12.75">
      <c r="A21" s="1" t="s">
        <v>31</v>
      </c>
      <c r="B21" s="1" t="s">
        <v>103</v>
      </c>
      <c r="C21" s="1" t="s">
        <v>28</v>
      </c>
      <c r="D21" s="1" t="s">
        <v>104</v>
      </c>
      <c r="E21" s="1">
        <v>65.5</v>
      </c>
      <c r="F21" s="3">
        <v>2.693055555555556</v>
      </c>
      <c r="G21" s="3">
        <v>1.9131944444444444</v>
      </c>
      <c r="M21" s="3">
        <f t="shared" si="0"/>
        <v>2.303125</v>
      </c>
      <c r="N21" s="3"/>
      <c r="O21" s="3">
        <f>AVERAGE($M$13:$M$21)</f>
        <v>2.1271604938271604</v>
      </c>
    </row>
    <row r="22" spans="1:16" ht="12.75">
      <c r="A22" s="1" t="s">
        <v>20</v>
      </c>
      <c r="B22" s="1" t="s">
        <v>22</v>
      </c>
      <c r="C22" s="1" t="s">
        <v>23</v>
      </c>
      <c r="D22" s="1" t="s">
        <v>24</v>
      </c>
      <c r="E22" s="1">
        <v>70</v>
      </c>
      <c r="F22" s="3">
        <v>2.3402777777777777</v>
      </c>
      <c r="G22" s="3">
        <v>1.7305555555555554</v>
      </c>
      <c r="M22" s="3">
        <f t="shared" si="0"/>
        <v>2.0354166666666664</v>
      </c>
      <c r="N22" s="6">
        <f>STDEV(M22:M25)</f>
        <v>0.060781660760881</v>
      </c>
      <c r="O22" s="3">
        <f>AVERAGE($O$2:$O$21)</f>
        <v>2.094864969135803</v>
      </c>
      <c r="P22" s="7">
        <f>(O22-O10)/O10</f>
        <v>0.012774648412728353</v>
      </c>
    </row>
    <row r="23" spans="1:15" ht="12.75">
      <c r="A23" s="1" t="s">
        <v>20</v>
      </c>
      <c r="B23" s="1" t="s">
        <v>40</v>
      </c>
      <c r="C23" s="1" t="s">
        <v>41</v>
      </c>
      <c r="D23" s="1" t="s">
        <v>42</v>
      </c>
      <c r="E23" s="1">
        <v>70</v>
      </c>
      <c r="F23" s="3">
        <v>2.4180555555555556</v>
      </c>
      <c r="G23" s="3">
        <v>1.7763888888888888</v>
      </c>
      <c r="M23" s="3">
        <f t="shared" si="0"/>
        <v>2.0972222222222223</v>
      </c>
      <c r="N23" s="3"/>
      <c r="O23" s="3">
        <f aca="true" t="shared" si="3" ref="O23:O25">AVERAGE($O$2:$O$21)</f>
        <v>2.094864969135803</v>
      </c>
    </row>
    <row r="24" spans="1:15" ht="12.75">
      <c r="A24" s="1" t="s">
        <v>20</v>
      </c>
      <c r="B24" s="1" t="s">
        <v>44</v>
      </c>
      <c r="C24" s="1" t="s">
        <v>28</v>
      </c>
      <c r="D24" s="1" t="s">
        <v>45</v>
      </c>
      <c r="E24" s="1">
        <v>70</v>
      </c>
      <c r="F24" s="3">
        <v>2.411111111111111</v>
      </c>
      <c r="G24" s="3">
        <v>1.7840277777777782</v>
      </c>
      <c r="M24" s="3">
        <f t="shared" si="0"/>
        <v>2.097569444444445</v>
      </c>
      <c r="N24" s="3"/>
      <c r="O24" s="3">
        <f t="shared" si="3"/>
        <v>2.094864969135803</v>
      </c>
    </row>
    <row r="25" spans="1:15" ht="12.75">
      <c r="A25" s="1" t="s">
        <v>20</v>
      </c>
      <c r="B25" s="1" t="s">
        <v>68</v>
      </c>
      <c r="C25" s="1" t="s">
        <v>58</v>
      </c>
      <c r="D25" s="1" t="s">
        <v>69</v>
      </c>
      <c r="E25" s="1">
        <v>70</v>
      </c>
      <c r="F25" s="3">
        <v>2.564583333333333</v>
      </c>
      <c r="G25" s="3">
        <v>1.8020833333333333</v>
      </c>
      <c r="M25" s="3">
        <f t="shared" si="0"/>
        <v>2.183333333333333</v>
      </c>
      <c r="N25" s="3"/>
      <c r="O25" s="3">
        <f t="shared" si="3"/>
        <v>2.094864969135803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3">
      <selection activeCell="A13" sqref="A13"/>
    </sheetView>
  </sheetViews>
  <sheetFormatPr defaultColWidth="9.140625" defaultRowHeight="12.75"/>
  <cols>
    <col min="1" max="5" width="8.7109375" style="1" customWidth="1"/>
    <col min="6" max="6" width="11.7109375" style="1" customWidth="1"/>
    <col min="7" max="7" width="13.140625" style="1" customWidth="1"/>
    <col min="8" max="16384" width="8.7109375" style="1" customWidth="1"/>
  </cols>
  <sheetData>
    <row r="1" spans="1:10" s="8" customFormat="1" ht="12.75">
      <c r="A1" s="8" t="s">
        <v>4</v>
      </c>
      <c r="B1" s="8" t="s">
        <v>5</v>
      </c>
      <c r="C1" s="8" t="s">
        <v>6</v>
      </c>
      <c r="D1" s="8" t="s">
        <v>8</v>
      </c>
      <c r="E1" s="8" t="s">
        <v>9</v>
      </c>
      <c r="F1" s="8" t="s">
        <v>129</v>
      </c>
      <c r="G1" s="8" t="s">
        <v>130</v>
      </c>
      <c r="H1" s="8" t="s">
        <v>16</v>
      </c>
      <c r="I1" s="8" t="s">
        <v>17</v>
      </c>
      <c r="J1" s="8" t="s">
        <v>18</v>
      </c>
    </row>
    <row r="2" spans="1:10" ht="12.75">
      <c r="A2" s="1" t="s">
        <v>31</v>
      </c>
      <c r="C2" s="1" t="s">
        <v>32</v>
      </c>
      <c r="D2" s="1" t="s">
        <v>34</v>
      </c>
      <c r="E2" s="1">
        <v>65.5</v>
      </c>
      <c r="F2" s="3">
        <v>1.6083333333333334</v>
      </c>
      <c r="G2" s="3">
        <v>1.636111111111111</v>
      </c>
      <c r="I2" s="1">
        <v>16</v>
      </c>
      <c r="J2" s="1">
        <v>6</v>
      </c>
    </row>
    <row r="3" spans="1:10" ht="12.75">
      <c r="A3" s="1" t="s">
        <v>31</v>
      </c>
      <c r="C3" s="1" t="s">
        <v>54</v>
      </c>
      <c r="D3" s="1" t="s">
        <v>55</v>
      </c>
      <c r="E3" s="1">
        <v>65.5</v>
      </c>
      <c r="F3" s="3">
        <v>1.7319444444444445</v>
      </c>
      <c r="G3" s="1" t="s">
        <v>131</v>
      </c>
      <c r="I3" s="1">
        <v>35</v>
      </c>
      <c r="J3" s="1">
        <v>20</v>
      </c>
    </row>
    <row r="4" spans="1:10" ht="12.75">
      <c r="A4" s="1" t="s">
        <v>26</v>
      </c>
      <c r="C4" s="1" t="s">
        <v>27</v>
      </c>
      <c r="D4" s="1" t="s">
        <v>29</v>
      </c>
      <c r="E4" s="1">
        <v>67.5</v>
      </c>
      <c r="F4" s="3">
        <v>1.8465277777777782</v>
      </c>
      <c r="G4" s="3">
        <v>1.6812500000000001</v>
      </c>
      <c r="I4" s="1">
        <v>22</v>
      </c>
      <c r="J4" s="1">
        <v>16</v>
      </c>
    </row>
    <row r="5" spans="1:10" ht="12.75">
      <c r="A5" s="1" t="s">
        <v>26</v>
      </c>
      <c r="C5" s="1" t="s">
        <v>50</v>
      </c>
      <c r="D5" s="1" t="s">
        <v>52</v>
      </c>
      <c r="E5" s="1">
        <v>67.5</v>
      </c>
      <c r="F5" s="3">
        <v>1.9777777777777779</v>
      </c>
      <c r="G5" s="3">
        <v>1.7583333333333335</v>
      </c>
      <c r="I5" s="1">
        <v>30</v>
      </c>
      <c r="J5" s="1">
        <v>17</v>
      </c>
    </row>
    <row r="6" spans="1:10" ht="12.75">
      <c r="A6" s="1" t="s">
        <v>20</v>
      </c>
      <c r="B6" s="1" t="s">
        <v>21</v>
      </c>
      <c r="C6" s="1" t="s">
        <v>22</v>
      </c>
      <c r="D6" s="1" t="s">
        <v>24</v>
      </c>
      <c r="E6" s="1">
        <v>70</v>
      </c>
      <c r="F6" s="3">
        <v>2.009027777777778</v>
      </c>
      <c r="G6" s="3">
        <v>1.8590277777777777</v>
      </c>
      <c r="I6" s="1">
        <v>51</v>
      </c>
      <c r="J6" s="1">
        <v>39</v>
      </c>
    </row>
    <row r="7" spans="1:10" ht="12.75">
      <c r="A7" s="1" t="s">
        <v>20</v>
      </c>
      <c r="B7" s="1" t="s">
        <v>21</v>
      </c>
      <c r="C7" s="1" t="s">
        <v>68</v>
      </c>
      <c r="D7" s="1" t="s">
        <v>69</v>
      </c>
      <c r="E7" s="1">
        <v>70</v>
      </c>
      <c r="F7" s="3">
        <v>2.0805555555555553</v>
      </c>
      <c r="G7" s="3">
        <v>1.8784722222222223</v>
      </c>
      <c r="I7" s="1">
        <v>77</v>
      </c>
      <c r="J7" s="1">
        <v>56</v>
      </c>
    </row>
    <row r="8" spans="1:10" ht="12.75">
      <c r="A8" s="1" t="s">
        <v>31</v>
      </c>
      <c r="C8" s="1" t="s">
        <v>75</v>
      </c>
      <c r="D8" s="1" t="s">
        <v>76</v>
      </c>
      <c r="E8" s="1">
        <v>65.5</v>
      </c>
      <c r="F8" s="3">
        <v>2.0819444444444444</v>
      </c>
      <c r="G8" s="3">
        <v>1.9208333333333334</v>
      </c>
      <c r="I8" s="1">
        <v>65</v>
      </c>
      <c r="J8" s="1">
        <v>44</v>
      </c>
    </row>
    <row r="9" spans="1:10" ht="12.75">
      <c r="A9" s="1" t="s">
        <v>26</v>
      </c>
      <c r="C9" s="1" t="s">
        <v>65</v>
      </c>
      <c r="D9" s="1" t="s">
        <v>66</v>
      </c>
      <c r="E9" s="1">
        <v>67.5</v>
      </c>
      <c r="F9" s="3">
        <v>2.0833333333333335</v>
      </c>
      <c r="G9" s="3">
        <v>1.8666666666666665</v>
      </c>
      <c r="I9" s="1">
        <v>99.5</v>
      </c>
      <c r="J9" s="1">
        <v>66.5</v>
      </c>
    </row>
    <row r="10" spans="1:10" ht="12.75">
      <c r="A10" s="1" t="s">
        <v>26</v>
      </c>
      <c r="C10" s="1" t="s">
        <v>71</v>
      </c>
      <c r="D10" s="1" t="s">
        <v>73</v>
      </c>
      <c r="E10" s="1">
        <v>67.5</v>
      </c>
      <c r="F10" s="3">
        <v>2.0881944444444445</v>
      </c>
      <c r="G10" s="3">
        <v>1.7479166666666668</v>
      </c>
      <c r="I10" s="1">
        <v>56.5</v>
      </c>
      <c r="J10" s="1">
        <v>41.5</v>
      </c>
    </row>
    <row r="11" spans="1:10" ht="12.75">
      <c r="A11" s="1" t="s">
        <v>31</v>
      </c>
      <c r="C11" s="1" t="s">
        <v>36</v>
      </c>
      <c r="D11" s="1" t="s">
        <v>38</v>
      </c>
      <c r="E11" s="1">
        <v>65.5</v>
      </c>
      <c r="F11" s="1" t="s">
        <v>132</v>
      </c>
      <c r="G11" s="3">
        <v>1.7979166666666666</v>
      </c>
      <c r="I11" s="1">
        <v>31</v>
      </c>
      <c r="J11" s="1">
        <v>21</v>
      </c>
    </row>
    <row r="12" spans="1:10" ht="12.75">
      <c r="A12" s="1" t="s">
        <v>26</v>
      </c>
      <c r="C12" s="1" t="s">
        <v>61</v>
      </c>
      <c r="D12" s="1" t="s">
        <v>63</v>
      </c>
      <c r="E12" s="1">
        <v>67.5</v>
      </c>
      <c r="F12" s="3">
        <v>2.109722222222222</v>
      </c>
      <c r="G12" s="3">
        <v>1.8895833333333334</v>
      </c>
      <c r="I12" s="1">
        <v>66.5</v>
      </c>
      <c r="J12" s="1">
        <v>52.5</v>
      </c>
    </row>
    <row r="13" spans="1:10" ht="12.75">
      <c r="A13" s="1" t="s">
        <v>26</v>
      </c>
      <c r="C13" s="1" t="s">
        <v>57</v>
      </c>
      <c r="D13" s="1" t="s">
        <v>59</v>
      </c>
      <c r="E13" s="1">
        <v>67.5</v>
      </c>
      <c r="F13" s="1" t="s">
        <v>133</v>
      </c>
      <c r="G13" s="3">
        <v>1.8819444444444444</v>
      </c>
      <c r="I13" s="1">
        <v>56</v>
      </c>
      <c r="J13" s="1">
        <v>44</v>
      </c>
    </row>
    <row r="14" spans="1:10" ht="12.75">
      <c r="A14" s="1" t="s">
        <v>20</v>
      </c>
      <c r="B14" s="1" t="s">
        <v>21</v>
      </c>
      <c r="C14" s="1" t="s">
        <v>44</v>
      </c>
      <c r="D14" s="1" t="s">
        <v>45</v>
      </c>
      <c r="E14" s="1">
        <v>70</v>
      </c>
      <c r="F14" s="3">
        <v>2.1708333333333334</v>
      </c>
      <c r="G14" s="3">
        <v>1.8583333333333334</v>
      </c>
      <c r="I14" s="1">
        <v>70</v>
      </c>
      <c r="J14" s="1">
        <v>53</v>
      </c>
    </row>
    <row r="15" spans="1:10" ht="12.75">
      <c r="A15" s="1" t="s">
        <v>20</v>
      </c>
      <c r="B15" s="1" t="s">
        <v>21</v>
      </c>
      <c r="C15" s="1" t="s">
        <v>40</v>
      </c>
      <c r="D15" s="1" t="s">
        <v>42</v>
      </c>
      <c r="E15" s="1">
        <v>70</v>
      </c>
      <c r="F15" s="3">
        <v>2.1798611111111112</v>
      </c>
      <c r="G15" s="3">
        <v>1.8854166666666665</v>
      </c>
      <c r="I15" s="1">
        <v>85</v>
      </c>
      <c r="J15" s="1">
        <v>66</v>
      </c>
    </row>
    <row r="16" spans="1:10" ht="12.75">
      <c r="A16" s="1" t="s">
        <v>26</v>
      </c>
      <c r="C16" s="1" t="s">
        <v>47</v>
      </c>
      <c r="D16" s="1" t="s">
        <v>48</v>
      </c>
      <c r="E16" s="1">
        <v>67.5</v>
      </c>
      <c r="F16" s="3">
        <v>2.183333333333333</v>
      </c>
      <c r="G16" s="3">
        <v>1.9826388888888893</v>
      </c>
      <c r="I16" s="1">
        <v>71</v>
      </c>
      <c r="J16" s="1">
        <v>54</v>
      </c>
    </row>
    <row r="17" spans="1:10" ht="12.75">
      <c r="A17" s="1" t="s">
        <v>26</v>
      </c>
      <c r="C17" s="1" t="s">
        <v>82</v>
      </c>
      <c r="D17" s="1" t="s">
        <v>83</v>
      </c>
      <c r="E17" s="1">
        <v>67.5</v>
      </c>
      <c r="F17" s="3">
        <v>2.1993055555555556</v>
      </c>
      <c r="G17" s="3">
        <v>1.9840277777777775</v>
      </c>
      <c r="I17" s="1">
        <v>112</v>
      </c>
      <c r="J17" s="1">
        <v>90</v>
      </c>
    </row>
    <row r="18" spans="1:10" ht="12.75">
      <c r="A18" s="1" t="s">
        <v>26</v>
      </c>
      <c r="C18" s="1" t="s">
        <v>117</v>
      </c>
      <c r="D18" s="1" t="s">
        <v>118</v>
      </c>
      <c r="E18" s="1">
        <v>67.5</v>
      </c>
      <c r="F18" s="3">
        <v>2.209722222222222</v>
      </c>
      <c r="G18" s="1" t="s">
        <v>108</v>
      </c>
      <c r="I18" s="1">
        <v>137</v>
      </c>
      <c r="J18" s="1">
        <v>104</v>
      </c>
    </row>
    <row r="19" spans="1:10" ht="12.75">
      <c r="A19" s="1" t="s">
        <v>31</v>
      </c>
      <c r="C19" s="1" t="s">
        <v>91</v>
      </c>
      <c r="D19" s="1" t="s">
        <v>92</v>
      </c>
      <c r="E19" s="1">
        <v>65.5</v>
      </c>
      <c r="F19" s="3">
        <v>2.223611111111111</v>
      </c>
      <c r="G19" s="1" t="s">
        <v>121</v>
      </c>
      <c r="I19" s="1">
        <v>132</v>
      </c>
      <c r="J19" s="1">
        <v>99</v>
      </c>
    </row>
    <row r="20" spans="1:10" ht="12.75">
      <c r="A20" s="1" t="s">
        <v>31</v>
      </c>
      <c r="C20" s="1" t="s">
        <v>85</v>
      </c>
      <c r="D20" s="1" t="s">
        <v>86</v>
      </c>
      <c r="E20" s="1">
        <v>65.5</v>
      </c>
      <c r="F20" s="3">
        <v>2.236111111111111</v>
      </c>
      <c r="G20" s="3">
        <v>1.9625</v>
      </c>
      <c r="I20" s="1">
        <v>111.5</v>
      </c>
      <c r="J20" s="1">
        <v>86.5</v>
      </c>
    </row>
    <row r="21" spans="1:10" ht="12.75">
      <c r="A21" s="1" t="s">
        <v>31</v>
      </c>
      <c r="C21" s="1" t="s">
        <v>88</v>
      </c>
      <c r="D21" s="1" t="s">
        <v>90</v>
      </c>
      <c r="E21" s="1">
        <v>65.5</v>
      </c>
      <c r="F21" s="1" t="s">
        <v>134</v>
      </c>
      <c r="G21" s="3">
        <v>1.9854166666666666</v>
      </c>
      <c r="I21" s="1">
        <v>84</v>
      </c>
      <c r="J21" s="1">
        <v>64</v>
      </c>
    </row>
    <row r="22" spans="1:10" ht="12.75">
      <c r="A22" s="1" t="s">
        <v>31</v>
      </c>
      <c r="C22" s="1" t="s">
        <v>103</v>
      </c>
      <c r="D22" s="1" t="s">
        <v>104</v>
      </c>
      <c r="E22" s="1">
        <v>65.5</v>
      </c>
      <c r="F22" s="3">
        <v>2.2868055555555555</v>
      </c>
      <c r="G22" s="3">
        <v>2.0208333333333335</v>
      </c>
      <c r="I22" s="1">
        <v>130</v>
      </c>
      <c r="J22" s="1">
        <v>106</v>
      </c>
    </row>
    <row r="23" spans="1:10" ht="12.75">
      <c r="A23" s="1" t="s">
        <v>31</v>
      </c>
      <c r="C23" s="1" t="s">
        <v>98</v>
      </c>
      <c r="D23" s="1" t="s">
        <v>99</v>
      </c>
      <c r="E23" s="1">
        <v>65.5</v>
      </c>
      <c r="F23" s="3">
        <v>2.28125</v>
      </c>
      <c r="G23" s="1" t="s">
        <v>108</v>
      </c>
      <c r="I23" s="1">
        <v>161</v>
      </c>
      <c r="J23" s="1">
        <v>128</v>
      </c>
    </row>
    <row r="24" spans="1:10" ht="12.75">
      <c r="A24" s="1" t="s">
        <v>26</v>
      </c>
      <c r="C24" s="1" t="s">
        <v>78</v>
      </c>
      <c r="D24" s="1" t="s">
        <v>80</v>
      </c>
      <c r="E24" s="1">
        <v>67.5</v>
      </c>
      <c r="F24" s="3">
        <v>2.2819444444444446</v>
      </c>
      <c r="G24" s="3">
        <v>2.0444444444444447</v>
      </c>
      <c r="I24" s="1">
        <v>124</v>
      </c>
      <c r="J24" s="1">
        <v>97</v>
      </c>
    </row>
    <row r="25" spans="1:10" ht="12.75">
      <c r="A25" s="1" t="s">
        <v>31</v>
      </c>
      <c r="C25" s="1" t="s">
        <v>101</v>
      </c>
      <c r="D25" s="1" t="s">
        <v>102</v>
      </c>
      <c r="E25" s="1">
        <v>65.5</v>
      </c>
      <c r="F25" s="3">
        <v>2.2826388888888887</v>
      </c>
      <c r="G25" s="3">
        <v>2.079861111111111</v>
      </c>
      <c r="I25" s="1">
        <v>143</v>
      </c>
      <c r="J25" s="1">
        <v>117</v>
      </c>
    </row>
    <row r="26" spans="1:10" ht="12.75">
      <c r="A26" s="1" t="s">
        <v>31</v>
      </c>
      <c r="C26" s="1" t="s">
        <v>94</v>
      </c>
      <c r="D26" s="1" t="s">
        <v>96</v>
      </c>
      <c r="E26" s="1">
        <v>65.5</v>
      </c>
      <c r="F26" s="3">
        <v>2.295138888888889</v>
      </c>
      <c r="G26" s="1" t="s">
        <v>135</v>
      </c>
      <c r="I26" s="1">
        <v>141</v>
      </c>
      <c r="J26" s="1">
        <v>108</v>
      </c>
    </row>
    <row r="27" spans="1:10" ht="12.75">
      <c r="A27" s="1" t="s">
        <v>20</v>
      </c>
      <c r="B27" s="1" t="s">
        <v>21</v>
      </c>
      <c r="C27" s="1" t="s">
        <v>109</v>
      </c>
      <c r="D27" s="1" t="s">
        <v>110</v>
      </c>
      <c r="E27" s="1">
        <v>70</v>
      </c>
      <c r="F27" s="3">
        <v>2.298611111111111</v>
      </c>
      <c r="G27" s="3">
        <v>1.9187500000000002</v>
      </c>
      <c r="I27" s="1">
        <v>144</v>
      </c>
      <c r="J27" s="1">
        <v>111</v>
      </c>
    </row>
    <row r="28" spans="1:10" ht="12.75">
      <c r="A28" s="1" t="s">
        <v>20</v>
      </c>
      <c r="B28" s="1" t="s">
        <v>21</v>
      </c>
      <c r="C28" s="1" t="s">
        <v>119</v>
      </c>
      <c r="D28" s="1" t="s">
        <v>120</v>
      </c>
      <c r="E28" s="1">
        <v>70</v>
      </c>
      <c r="F28" s="3">
        <v>2.308333333333333</v>
      </c>
      <c r="G28" s="1" t="s">
        <v>121</v>
      </c>
      <c r="I28" s="1">
        <v>144</v>
      </c>
      <c r="J28" s="1">
        <v>111</v>
      </c>
    </row>
    <row r="29" spans="1:10" ht="12.75">
      <c r="A29" s="1" t="s">
        <v>20</v>
      </c>
      <c r="B29" s="1" t="s">
        <v>21</v>
      </c>
      <c r="C29" s="1" t="s">
        <v>111</v>
      </c>
      <c r="D29" s="1" t="s">
        <v>112</v>
      </c>
      <c r="E29" s="1">
        <v>70</v>
      </c>
      <c r="F29" s="3">
        <v>2.4541666666666666</v>
      </c>
      <c r="G29" s="1" t="s">
        <v>121</v>
      </c>
      <c r="I29" s="1">
        <v>178</v>
      </c>
      <c r="J29" s="1">
        <v>145</v>
      </c>
    </row>
    <row r="30" spans="1:10" ht="12.75">
      <c r="A30" s="1" t="s">
        <v>31</v>
      </c>
      <c r="C30" s="1" t="s">
        <v>106</v>
      </c>
      <c r="D30" s="1" t="s">
        <v>107</v>
      </c>
      <c r="E30" s="1">
        <v>65.5</v>
      </c>
      <c r="F30" s="1" t="s">
        <v>108</v>
      </c>
      <c r="G30" s="1" t="s">
        <v>108</v>
      </c>
      <c r="I30" s="1">
        <v>198</v>
      </c>
      <c r="J30" s="1">
        <v>165</v>
      </c>
    </row>
    <row r="31" spans="1:10" ht="12.75">
      <c r="A31" s="1" t="s">
        <v>26</v>
      </c>
      <c r="C31" s="1" t="s">
        <v>113</v>
      </c>
      <c r="D31" s="1" t="s">
        <v>114</v>
      </c>
      <c r="E31" s="1">
        <v>67.5</v>
      </c>
      <c r="F31" s="1" t="s">
        <v>136</v>
      </c>
      <c r="G31" s="1" t="s">
        <v>136</v>
      </c>
      <c r="I31" s="1">
        <v>198</v>
      </c>
      <c r="J31" s="1">
        <v>165</v>
      </c>
    </row>
    <row r="32" spans="1:10" ht="12.75">
      <c r="A32" s="1" t="s">
        <v>26</v>
      </c>
      <c r="C32" s="1" t="s">
        <v>115</v>
      </c>
      <c r="D32" s="1" t="s">
        <v>116</v>
      </c>
      <c r="E32" s="1">
        <v>67.5</v>
      </c>
      <c r="F32" s="1" t="s">
        <v>136</v>
      </c>
      <c r="G32" s="1" t="s">
        <v>136</v>
      </c>
      <c r="I32" s="1">
        <v>174</v>
      </c>
      <c r="J32" s="1">
        <v>141</v>
      </c>
    </row>
    <row r="33" spans="1:10" ht="12.75">
      <c r="A33" s="1" t="s">
        <v>20</v>
      </c>
      <c r="B33" s="1" t="s">
        <v>21</v>
      </c>
      <c r="C33" s="1" t="s">
        <v>122</v>
      </c>
      <c r="D33" s="1" t="s">
        <v>123</v>
      </c>
      <c r="E33" s="1">
        <v>70</v>
      </c>
      <c r="F33" s="1" t="s">
        <v>136</v>
      </c>
      <c r="G33" s="1" t="s">
        <v>136</v>
      </c>
      <c r="I33" s="1">
        <v>193</v>
      </c>
      <c r="J33" s="1">
        <v>160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C1">
      <selection activeCell="C1" sqref="C1"/>
    </sheetView>
  </sheetViews>
  <sheetFormatPr defaultColWidth="9.140625" defaultRowHeight="12.75"/>
  <cols>
    <col min="1" max="1" width="16.8515625" style="1" customWidth="1"/>
    <col min="2" max="2" width="6.57421875" style="1" customWidth="1"/>
    <col min="3" max="3" width="8.7109375" style="1" customWidth="1"/>
    <col min="4" max="4" width="17.421875" style="1" customWidth="1"/>
    <col min="5" max="5" width="8.7109375" style="1" customWidth="1"/>
    <col min="6" max="6" width="14.57421875" style="1" customWidth="1"/>
    <col min="7" max="7" width="12.7109375" style="1" customWidth="1"/>
    <col min="8" max="8" width="13.140625" style="1" customWidth="1"/>
    <col min="9" max="9" width="11.28125" style="1" customWidth="1"/>
    <col min="10" max="10" width="11.57421875" style="1" customWidth="1"/>
    <col min="11" max="16384" width="8.7109375" style="1" customWidth="1"/>
  </cols>
  <sheetData>
    <row r="1" spans="1:11" s="2" customFormat="1" ht="30.75" customHeight="1">
      <c r="A1" s="8" t="s">
        <v>4</v>
      </c>
      <c r="B1" s="8" t="s">
        <v>5</v>
      </c>
      <c r="C1" s="8" t="s">
        <v>6</v>
      </c>
      <c r="D1" s="8" t="s">
        <v>8</v>
      </c>
      <c r="E1" s="8" t="s">
        <v>9</v>
      </c>
      <c r="F1" s="8" t="s">
        <v>129</v>
      </c>
      <c r="G1" s="8" t="s">
        <v>130</v>
      </c>
      <c r="H1" s="4" t="s">
        <v>125</v>
      </c>
      <c r="I1" s="4" t="s">
        <v>126</v>
      </c>
      <c r="J1" s="5" t="s">
        <v>127</v>
      </c>
      <c r="K1" s="4" t="s">
        <v>128</v>
      </c>
    </row>
    <row r="2" spans="1:10" ht="12.75">
      <c r="A2" s="1" t="s">
        <v>26</v>
      </c>
      <c r="C2" s="1" t="s">
        <v>27</v>
      </c>
      <c r="D2" s="1" t="s">
        <v>29</v>
      </c>
      <c r="E2" s="1">
        <v>67.5</v>
      </c>
      <c r="F2" s="3">
        <v>1.8465277777777782</v>
      </c>
      <c r="G2" s="3">
        <v>1.6812500000000001</v>
      </c>
      <c r="H2" s="3">
        <f>AVERAGE(F2:G2)</f>
        <v>1.7638888888888893</v>
      </c>
      <c r="I2" s="3"/>
      <c r="J2" s="3">
        <f>AVERAGE($H$2:$H$11)</f>
        <v>2.007569444444444</v>
      </c>
    </row>
    <row r="3" spans="1:10" ht="12.75">
      <c r="A3" s="1" t="s">
        <v>26</v>
      </c>
      <c r="C3" s="1" t="s">
        <v>50</v>
      </c>
      <c r="D3" s="1" t="s">
        <v>52</v>
      </c>
      <c r="E3" s="1">
        <v>67.5</v>
      </c>
      <c r="F3" s="3">
        <v>1.9777777777777779</v>
      </c>
      <c r="G3" s="3">
        <v>1.7583333333333335</v>
      </c>
      <c r="H3" s="3">
        <f aca="true" t="shared" si="0" ref="H3:H29">AVERAGE(F3:G3)</f>
        <v>1.8680555555555558</v>
      </c>
      <c r="I3" s="3"/>
      <c r="J3" s="3">
        <f aca="true" t="shared" si="1" ref="J3:J10">AVERAGE($H$2:$H$11)</f>
        <v>2.007569444444444</v>
      </c>
    </row>
    <row r="4" spans="1:10" ht="12.75">
      <c r="A4" s="1" t="s">
        <v>26</v>
      </c>
      <c r="C4" s="1" t="s">
        <v>65</v>
      </c>
      <c r="D4" s="1" t="s">
        <v>66</v>
      </c>
      <c r="E4" s="1">
        <v>67.5</v>
      </c>
      <c r="F4" s="3">
        <v>2.0833333333333335</v>
      </c>
      <c r="G4" s="3">
        <v>1.8666666666666665</v>
      </c>
      <c r="H4" s="3">
        <f t="shared" si="0"/>
        <v>1.975</v>
      </c>
      <c r="I4" s="3"/>
      <c r="J4" s="3">
        <f t="shared" si="1"/>
        <v>2.007569444444444</v>
      </c>
    </row>
    <row r="5" spans="1:10" ht="12.75">
      <c r="A5" s="1" t="s">
        <v>26</v>
      </c>
      <c r="C5" s="1" t="s">
        <v>71</v>
      </c>
      <c r="D5" s="1" t="s">
        <v>73</v>
      </c>
      <c r="E5" s="1">
        <v>67.5</v>
      </c>
      <c r="F5" s="3">
        <v>2.0881944444444445</v>
      </c>
      <c r="G5" s="3">
        <v>1.7479166666666668</v>
      </c>
      <c r="H5" s="3">
        <f t="shared" si="0"/>
        <v>1.9180555555555556</v>
      </c>
      <c r="I5" s="3"/>
      <c r="J5" s="3">
        <f t="shared" si="1"/>
        <v>2.007569444444444</v>
      </c>
    </row>
    <row r="6" spans="1:10" ht="12.75">
      <c r="A6" s="1" t="s">
        <v>26</v>
      </c>
      <c r="C6" s="1" t="s">
        <v>61</v>
      </c>
      <c r="D6" s="1" t="s">
        <v>63</v>
      </c>
      <c r="E6" s="1">
        <v>67.5</v>
      </c>
      <c r="F6" s="3">
        <v>2.109722222222222</v>
      </c>
      <c r="G6" s="3">
        <v>1.8895833333333334</v>
      </c>
      <c r="H6" s="3">
        <f t="shared" si="0"/>
        <v>1.9996527777777777</v>
      </c>
      <c r="I6" s="3"/>
      <c r="J6" s="3">
        <f t="shared" si="1"/>
        <v>2.007569444444444</v>
      </c>
    </row>
    <row r="7" spans="1:10" ht="12.75">
      <c r="A7" s="1" t="s">
        <v>26</v>
      </c>
      <c r="C7" s="1" t="s">
        <v>57</v>
      </c>
      <c r="D7" s="1" t="s">
        <v>59</v>
      </c>
      <c r="E7" s="1">
        <v>67.5</v>
      </c>
      <c r="F7" s="3">
        <v>2.125</v>
      </c>
      <c r="G7" s="3">
        <v>1.8819444444444444</v>
      </c>
      <c r="H7" s="3">
        <f t="shared" si="0"/>
        <v>2.0034722222222223</v>
      </c>
      <c r="I7" s="3"/>
      <c r="J7" s="3">
        <f t="shared" si="1"/>
        <v>2.007569444444444</v>
      </c>
    </row>
    <row r="8" spans="1:10" ht="12.75">
      <c r="A8" s="1" t="s">
        <v>26</v>
      </c>
      <c r="C8" s="1" t="s">
        <v>47</v>
      </c>
      <c r="D8" s="1" t="s">
        <v>48</v>
      </c>
      <c r="E8" s="1">
        <v>67.5</v>
      </c>
      <c r="F8" s="3">
        <v>2.183333333333333</v>
      </c>
      <c r="G8" s="3">
        <v>1.9826388888888893</v>
      </c>
      <c r="H8" s="3">
        <f t="shared" si="0"/>
        <v>2.0829861111111114</v>
      </c>
      <c r="I8" s="3"/>
      <c r="J8" s="3">
        <f t="shared" si="1"/>
        <v>2.007569444444444</v>
      </c>
    </row>
    <row r="9" spans="1:10" ht="12.75">
      <c r="A9" s="1" t="s">
        <v>26</v>
      </c>
      <c r="C9" s="1" t="s">
        <v>82</v>
      </c>
      <c r="D9" s="1" t="s">
        <v>83</v>
      </c>
      <c r="E9" s="1">
        <v>67.5</v>
      </c>
      <c r="F9" s="3">
        <v>2.1993055555555556</v>
      </c>
      <c r="G9" s="3">
        <v>1.9840277777777775</v>
      </c>
      <c r="H9" s="3">
        <f t="shared" si="0"/>
        <v>2.091666666666667</v>
      </c>
      <c r="I9" s="3"/>
      <c r="J9" s="3">
        <f t="shared" si="1"/>
        <v>2.007569444444444</v>
      </c>
    </row>
    <row r="10" spans="1:10" ht="12.75">
      <c r="A10" s="1" t="s">
        <v>26</v>
      </c>
      <c r="C10" s="1" t="s">
        <v>117</v>
      </c>
      <c r="D10" s="1" t="s">
        <v>118</v>
      </c>
      <c r="E10" s="1">
        <v>67.5</v>
      </c>
      <c r="F10" s="3">
        <v>2.209722222222222</v>
      </c>
      <c r="H10" s="3">
        <f t="shared" si="0"/>
        <v>2.209722222222222</v>
      </c>
      <c r="I10" s="3"/>
      <c r="J10" s="3">
        <f t="shared" si="1"/>
        <v>2.007569444444444</v>
      </c>
    </row>
    <row r="11" spans="1:10" ht="12.75">
      <c r="A11" s="1" t="s">
        <v>26</v>
      </c>
      <c r="C11" s="1" t="s">
        <v>78</v>
      </c>
      <c r="D11" s="1" t="s">
        <v>80</v>
      </c>
      <c r="E11" s="1">
        <v>67.5</v>
      </c>
      <c r="F11" s="3">
        <v>2.2819444444444446</v>
      </c>
      <c r="G11" s="3">
        <v>2.0444444444444447</v>
      </c>
      <c r="H11" s="3">
        <f t="shared" si="0"/>
        <v>2.1631944444444446</v>
      </c>
      <c r="J11" s="3">
        <f>AVERAGE($H$2:$H$13)</f>
        <v>2.0172453703703703</v>
      </c>
    </row>
    <row r="12" spans="1:10" ht="16.5" customHeight="1">
      <c r="A12" s="1" t="s">
        <v>26</v>
      </c>
      <c r="C12" s="1" t="s">
        <v>75</v>
      </c>
      <c r="D12" s="1" t="s">
        <v>76</v>
      </c>
      <c r="E12" s="1">
        <v>65.5</v>
      </c>
      <c r="F12" s="3">
        <v>2.0819444444444444</v>
      </c>
      <c r="G12" s="3">
        <v>1.9208333333333334</v>
      </c>
      <c r="H12" s="3">
        <f>AVERAGE(F12:G12)</f>
        <v>2.001388888888889</v>
      </c>
      <c r="J12" s="3">
        <f aca="true" t="shared" si="2" ref="J12:J13">AVERAGE($H$2:$H$13)</f>
        <v>2.0172453703703703</v>
      </c>
    </row>
    <row r="13" spans="1:11" ht="16.5" customHeight="1">
      <c r="A13" s="1" t="s">
        <v>26</v>
      </c>
      <c r="C13" s="1" t="s">
        <v>88</v>
      </c>
      <c r="D13" s="1" t="s">
        <v>90</v>
      </c>
      <c r="E13" s="1">
        <v>65.5</v>
      </c>
      <c r="F13" s="3">
        <v>2.274305555555556</v>
      </c>
      <c r="G13" s="3">
        <v>1.9854166666666666</v>
      </c>
      <c r="H13" s="3">
        <f>AVERAGE(F13:G13)</f>
        <v>2.1298611111111114</v>
      </c>
      <c r="I13" s="6">
        <f>STDEV(H2:H13)</f>
        <v>0.12781811483614364</v>
      </c>
      <c r="J13" s="3">
        <f t="shared" si="2"/>
        <v>2.0172453703703703</v>
      </c>
      <c r="K13" s="1">
        <v>0</v>
      </c>
    </row>
    <row r="14" spans="1:10" ht="12.75">
      <c r="A14" s="1" t="s">
        <v>31</v>
      </c>
      <c r="C14" s="1" t="s">
        <v>32</v>
      </c>
      <c r="D14" s="1" t="s">
        <v>34</v>
      </c>
      <c r="E14" s="1">
        <v>65.5</v>
      </c>
      <c r="F14" s="3">
        <v>1.6083333333333334</v>
      </c>
      <c r="G14" s="3">
        <v>1.636111111111111</v>
      </c>
      <c r="H14" s="3">
        <f t="shared" si="0"/>
        <v>1.6222222222222222</v>
      </c>
      <c r="J14" s="3">
        <f>AVERAGE($H$14:$H$22)</f>
        <v>2.070679012345679</v>
      </c>
    </row>
    <row r="15" spans="1:10" ht="12.75">
      <c r="A15" s="1" t="s">
        <v>31</v>
      </c>
      <c r="C15" s="1" t="s">
        <v>54</v>
      </c>
      <c r="D15" s="1" t="s">
        <v>55</v>
      </c>
      <c r="E15" s="1">
        <v>65.5</v>
      </c>
      <c r="F15" s="3">
        <v>1.7319444444444445</v>
      </c>
      <c r="G15" s="3">
        <v>1.9229166666666666</v>
      </c>
      <c r="H15" s="3">
        <f t="shared" si="0"/>
        <v>1.8274305555555554</v>
      </c>
      <c r="I15" s="3"/>
      <c r="J15" s="3">
        <f>AVERAGE($H$14:$H$22)</f>
        <v>2.070679012345679</v>
      </c>
    </row>
    <row r="16" spans="1:10" ht="12.75">
      <c r="A16" s="1" t="s">
        <v>31</v>
      </c>
      <c r="C16" s="1" t="s">
        <v>36</v>
      </c>
      <c r="D16" s="1" t="s">
        <v>38</v>
      </c>
      <c r="E16" s="1">
        <v>65.5</v>
      </c>
      <c r="F16" s="3">
        <v>2.1062499999999997</v>
      </c>
      <c r="G16" s="3">
        <v>1.7979166666666666</v>
      </c>
      <c r="H16" s="3">
        <f t="shared" si="0"/>
        <v>1.9520833333333332</v>
      </c>
      <c r="J16" s="3">
        <f>AVERAGE($H$14:$H$22)</f>
        <v>2.070679012345679</v>
      </c>
    </row>
    <row r="17" spans="1:10" ht="12.75">
      <c r="A17" s="1" t="s">
        <v>31</v>
      </c>
      <c r="C17" s="1" t="s">
        <v>91</v>
      </c>
      <c r="D17" s="1" t="s">
        <v>92</v>
      </c>
      <c r="E17" s="1">
        <v>65.5</v>
      </c>
      <c r="F17" s="3">
        <v>2.223611111111111</v>
      </c>
      <c r="H17" s="3">
        <f t="shared" si="0"/>
        <v>2.223611111111111</v>
      </c>
      <c r="I17" s="3"/>
      <c r="J17" s="3">
        <f>AVERAGE($H$14:$H$22)</f>
        <v>2.070679012345679</v>
      </c>
    </row>
    <row r="18" spans="1:10" ht="12.75">
      <c r="A18" s="1" t="s">
        <v>31</v>
      </c>
      <c r="C18" s="1" t="s">
        <v>85</v>
      </c>
      <c r="D18" s="1" t="s">
        <v>86</v>
      </c>
      <c r="E18" s="1">
        <v>65.5</v>
      </c>
      <c r="F18" s="3">
        <v>2.236111111111111</v>
      </c>
      <c r="G18" s="3">
        <v>1.9625</v>
      </c>
      <c r="H18" s="3">
        <f t="shared" si="0"/>
        <v>2.0993055555555555</v>
      </c>
      <c r="I18" s="3"/>
      <c r="J18" s="3">
        <f>AVERAGE($H$14:$H$22)</f>
        <v>2.070679012345679</v>
      </c>
    </row>
    <row r="19" spans="1:10" ht="12.75">
      <c r="A19" s="1" t="s">
        <v>31</v>
      </c>
      <c r="C19" s="1" t="s">
        <v>103</v>
      </c>
      <c r="D19" s="1" t="s">
        <v>104</v>
      </c>
      <c r="E19" s="1">
        <v>65.5</v>
      </c>
      <c r="F19" s="3">
        <v>2.2868055555555555</v>
      </c>
      <c r="G19" s="3">
        <v>2.0208333333333335</v>
      </c>
      <c r="H19" s="3">
        <f t="shared" si="0"/>
        <v>2.1538194444444443</v>
      </c>
      <c r="J19" s="3">
        <f>AVERAGE($H$14:$H$22)</f>
        <v>2.070679012345679</v>
      </c>
    </row>
    <row r="20" spans="1:10" ht="12.75">
      <c r="A20" s="1" t="s">
        <v>31</v>
      </c>
      <c r="C20" s="1" t="s">
        <v>98</v>
      </c>
      <c r="D20" s="1" t="s">
        <v>99</v>
      </c>
      <c r="E20" s="1">
        <v>65.5</v>
      </c>
      <c r="F20" s="3">
        <v>2.28125</v>
      </c>
      <c r="H20" s="3">
        <f t="shared" si="0"/>
        <v>2.28125</v>
      </c>
      <c r="I20" s="3"/>
      <c r="J20" s="3">
        <f>AVERAGE($H$14:$H$22)</f>
        <v>2.070679012345679</v>
      </c>
    </row>
    <row r="21" spans="1:10" ht="12.75">
      <c r="A21" s="1" t="s">
        <v>31</v>
      </c>
      <c r="C21" s="1" t="s">
        <v>101</v>
      </c>
      <c r="D21" s="1" t="s">
        <v>102</v>
      </c>
      <c r="E21" s="1">
        <v>65.5</v>
      </c>
      <c r="F21" s="3">
        <v>2.2826388888888887</v>
      </c>
      <c r="G21" s="3">
        <v>2.079861111111111</v>
      </c>
      <c r="H21" s="3">
        <f t="shared" si="0"/>
        <v>2.18125</v>
      </c>
      <c r="I21" s="3"/>
      <c r="J21" s="3">
        <f>AVERAGE($H$14:$H$22)</f>
        <v>2.070679012345679</v>
      </c>
    </row>
    <row r="22" spans="1:11" ht="12.75">
      <c r="A22" s="1" t="s">
        <v>31</v>
      </c>
      <c r="C22" s="1" t="s">
        <v>94</v>
      </c>
      <c r="D22" s="1" t="s">
        <v>96</v>
      </c>
      <c r="E22" s="1">
        <v>65.5</v>
      </c>
      <c r="F22" s="3">
        <v>2.295138888888889</v>
      </c>
      <c r="H22" s="3">
        <f t="shared" si="0"/>
        <v>2.295138888888889</v>
      </c>
      <c r="I22" s="6">
        <f>STDEV(H14:H22)</f>
        <v>0.2270508194787809</v>
      </c>
      <c r="J22" s="3">
        <f>AVERAGE($H$14:$H$22)</f>
        <v>2.070679012345679</v>
      </c>
      <c r="K22" s="7">
        <f>(J22-J10)/J10</f>
        <v>0.03143580814894258</v>
      </c>
    </row>
    <row r="23" spans="1:10" ht="12.75">
      <c r="A23" s="1" t="s">
        <v>20</v>
      </c>
      <c r="B23" s="1" t="s">
        <v>21</v>
      </c>
      <c r="C23" s="1" t="s">
        <v>22</v>
      </c>
      <c r="D23" s="1" t="s">
        <v>24</v>
      </c>
      <c r="E23" s="1">
        <v>70</v>
      </c>
      <c r="F23" s="3">
        <v>2.009027777777778</v>
      </c>
      <c r="G23" s="3">
        <v>1.8590277777777777</v>
      </c>
      <c r="H23" s="3">
        <f t="shared" si="0"/>
        <v>1.9340277777777777</v>
      </c>
      <c r="I23" s="3"/>
      <c r="J23" s="3">
        <f>AVERAGE($H$23:$H$29)</f>
        <v>2.1188492063492066</v>
      </c>
    </row>
    <row r="24" spans="1:10" ht="12.75">
      <c r="A24" s="1" t="s">
        <v>20</v>
      </c>
      <c r="B24" s="1" t="s">
        <v>21</v>
      </c>
      <c r="C24" s="1" t="s">
        <v>68</v>
      </c>
      <c r="D24" s="1" t="s">
        <v>69</v>
      </c>
      <c r="E24" s="1">
        <v>70</v>
      </c>
      <c r="F24" s="3">
        <v>2.0805555555555553</v>
      </c>
      <c r="G24" s="3">
        <v>1.8784722222222223</v>
      </c>
      <c r="H24" s="3">
        <f t="shared" si="0"/>
        <v>1.9795138888888888</v>
      </c>
      <c r="I24" s="3"/>
      <c r="J24" s="3">
        <f aca="true" t="shared" si="3" ref="J24:J29">AVERAGE($H$23:$H$29)</f>
        <v>2.1188492063492066</v>
      </c>
    </row>
    <row r="25" spans="1:10" ht="12.75">
      <c r="A25" s="1" t="s">
        <v>20</v>
      </c>
      <c r="B25" s="1" t="s">
        <v>21</v>
      </c>
      <c r="C25" s="1" t="s">
        <v>44</v>
      </c>
      <c r="D25" s="1" t="s">
        <v>45</v>
      </c>
      <c r="E25" s="1">
        <v>70</v>
      </c>
      <c r="F25" s="3">
        <v>2.1708333333333334</v>
      </c>
      <c r="G25" s="3">
        <v>1.8583333333333334</v>
      </c>
      <c r="H25" s="3">
        <f t="shared" si="0"/>
        <v>2.0145833333333334</v>
      </c>
      <c r="I25" s="3"/>
      <c r="J25" s="3">
        <f t="shared" si="3"/>
        <v>2.1188492063492066</v>
      </c>
    </row>
    <row r="26" spans="1:10" ht="12.75">
      <c r="A26" s="1" t="s">
        <v>20</v>
      </c>
      <c r="B26" s="1" t="s">
        <v>21</v>
      </c>
      <c r="C26" s="1" t="s">
        <v>40</v>
      </c>
      <c r="D26" s="1" t="s">
        <v>42</v>
      </c>
      <c r="E26" s="1">
        <v>70</v>
      </c>
      <c r="F26" s="3">
        <v>2.1798611111111112</v>
      </c>
      <c r="G26" s="3">
        <v>1.8854166666666665</v>
      </c>
      <c r="H26" s="3">
        <f t="shared" si="0"/>
        <v>2.032638888888889</v>
      </c>
      <c r="I26" s="3"/>
      <c r="J26" s="3">
        <f t="shared" si="3"/>
        <v>2.1188492063492066</v>
      </c>
    </row>
    <row r="27" spans="1:10" ht="12.75">
      <c r="A27" s="1" t="s">
        <v>20</v>
      </c>
      <c r="B27" s="1" t="s">
        <v>21</v>
      </c>
      <c r="C27" s="1" t="s">
        <v>109</v>
      </c>
      <c r="D27" s="1" t="s">
        <v>110</v>
      </c>
      <c r="E27" s="1">
        <v>70</v>
      </c>
      <c r="F27" s="3">
        <v>2.298611111111111</v>
      </c>
      <c r="G27" s="3">
        <v>1.9187500000000002</v>
      </c>
      <c r="H27" s="3">
        <f t="shared" si="0"/>
        <v>2.108680555555556</v>
      </c>
      <c r="J27" s="3">
        <f t="shared" si="3"/>
        <v>2.1188492063492066</v>
      </c>
    </row>
    <row r="28" spans="1:10" ht="12.75">
      <c r="A28" s="1" t="s">
        <v>20</v>
      </c>
      <c r="B28" s="1" t="s">
        <v>21</v>
      </c>
      <c r="C28" s="1" t="s">
        <v>119</v>
      </c>
      <c r="D28" s="1" t="s">
        <v>120</v>
      </c>
      <c r="E28" s="1">
        <v>70</v>
      </c>
      <c r="F28" s="3">
        <v>2.308333333333333</v>
      </c>
      <c r="H28" s="3">
        <f t="shared" si="0"/>
        <v>2.308333333333333</v>
      </c>
      <c r="J28" s="3">
        <f t="shared" si="3"/>
        <v>2.1188492063492066</v>
      </c>
    </row>
    <row r="29" spans="1:11" ht="12.75">
      <c r="A29" s="1" t="s">
        <v>20</v>
      </c>
      <c r="B29" s="1" t="s">
        <v>21</v>
      </c>
      <c r="C29" s="1" t="s">
        <v>111</v>
      </c>
      <c r="D29" s="1" t="s">
        <v>112</v>
      </c>
      <c r="E29" s="1">
        <v>70</v>
      </c>
      <c r="F29" s="3">
        <v>2.4541666666666666</v>
      </c>
      <c r="H29" s="3">
        <f t="shared" si="0"/>
        <v>2.4541666666666666</v>
      </c>
      <c r="I29" s="6">
        <f>STDEV(H23:H29)</f>
        <v>0.19162564080996286</v>
      </c>
      <c r="J29" s="3">
        <f t="shared" si="3"/>
        <v>2.1188492063492066</v>
      </c>
      <c r="K29" s="7">
        <f>(J23-J10)/J10</f>
        <v>0.05543009344593658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1" customWidth="1"/>
    <col min="2" max="2" width="13.00390625" style="1" customWidth="1"/>
    <col min="3" max="3" width="10.28125" style="1" customWidth="1"/>
    <col min="4" max="4" width="10.7109375" style="1" customWidth="1"/>
    <col min="5" max="5" width="10.140625" style="1" customWidth="1"/>
    <col min="6" max="16384" width="8.7109375" style="1" customWidth="1"/>
  </cols>
  <sheetData>
    <row r="3" spans="2:5" ht="12.75">
      <c r="B3" s="1" t="s">
        <v>137</v>
      </c>
      <c r="C3" s="1" t="s">
        <v>125</v>
      </c>
      <c r="D3" s="1" t="s">
        <v>125</v>
      </c>
      <c r="E3" s="1" t="s">
        <v>125</v>
      </c>
    </row>
    <row r="4" spans="3:5" ht="12.75">
      <c r="C4" s="1" t="s">
        <v>138</v>
      </c>
      <c r="D4" s="1" t="s">
        <v>139</v>
      </c>
      <c r="E4" s="1" t="s">
        <v>140</v>
      </c>
    </row>
    <row r="5" spans="2:5" ht="12.75">
      <c r="B5" s="1">
        <v>10</v>
      </c>
      <c r="C5" s="3">
        <v>2.0684413580246908</v>
      </c>
      <c r="D5" s="3">
        <v>2.1221590909090913</v>
      </c>
      <c r="E5" s="3">
        <v>2.097986111111111</v>
      </c>
    </row>
    <row r="6" ht="12.75">
      <c r="B6" s="1">
        <v>15</v>
      </c>
    </row>
    <row r="7" ht="12.75">
      <c r="B7" s="1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